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ERASMUS\"/>
    </mc:Choice>
  </mc:AlternateContent>
  <bookViews>
    <workbookView xWindow="480" yWindow="60" windowWidth="27795" windowHeight="12090"/>
  </bookViews>
  <sheets>
    <sheet name="Ausiliare" sheetId="4" r:id="rId1"/>
    <sheet name="N.C." sheetId="1" r:id="rId2"/>
    <sheet name="R.R." sheetId="5" r:id="rId3"/>
    <sheet name="D.R." sheetId="6" r:id="rId4"/>
  </sheets>
  <externalReferences>
    <externalReference r:id="rId5"/>
  </externalReferences>
  <calcPr calcId="152511" iterate="1" iterateDelta="0"/>
</workbook>
</file>

<file path=xl/calcChain.xml><?xml version="1.0" encoding="utf-8"?>
<calcChain xmlns="http://schemas.openxmlformats.org/spreadsheetml/2006/main">
  <c r="G23" i="4" l="1"/>
  <c r="F23" i="4"/>
  <c r="E23" i="4"/>
  <c r="D23" i="4"/>
  <c r="C23" i="4"/>
  <c r="B23" i="4"/>
  <c r="G22" i="4"/>
  <c r="F22" i="4"/>
  <c r="E22" i="4"/>
  <c r="D22" i="4"/>
  <c r="C22" i="4"/>
  <c r="B22" i="4"/>
  <c r="G21" i="4"/>
  <c r="F21" i="4"/>
  <c r="E21" i="4"/>
  <c r="D21" i="4"/>
  <c r="C21" i="4"/>
  <c r="B21" i="4"/>
  <c r="G20" i="4"/>
  <c r="F20" i="4"/>
  <c r="E20" i="4"/>
  <c r="D20" i="4"/>
  <c r="C20" i="4"/>
  <c r="B20" i="4"/>
  <c r="G19" i="4"/>
  <c r="F19" i="4"/>
  <c r="E19" i="4"/>
  <c r="D19" i="4"/>
  <c r="C19" i="4"/>
  <c r="B19" i="4"/>
  <c r="G18" i="4"/>
  <c r="F18" i="4"/>
  <c r="E18" i="4"/>
  <c r="D18" i="4"/>
  <c r="C18" i="4"/>
  <c r="B18" i="4"/>
  <c r="G17" i="4"/>
  <c r="F17" i="4"/>
  <c r="E17" i="4"/>
  <c r="D17" i="4"/>
  <c r="C17" i="4"/>
  <c r="B17" i="4"/>
  <c r="G16" i="4"/>
  <c r="F16" i="4"/>
  <c r="E16" i="4"/>
  <c r="D16" i="4"/>
  <c r="C16" i="4"/>
  <c r="B16" i="4"/>
  <c r="G15" i="4"/>
  <c r="F15" i="4"/>
  <c r="E15" i="4"/>
  <c r="D15" i="4"/>
  <c r="C15" i="4"/>
  <c r="B15" i="4"/>
  <c r="G14" i="4"/>
  <c r="F14" i="4"/>
  <c r="E14" i="4"/>
  <c r="D14" i="4"/>
  <c r="C14" i="4"/>
  <c r="B14" i="4"/>
  <c r="G13" i="4"/>
  <c r="F13" i="4"/>
  <c r="E13" i="4"/>
  <c r="D13" i="4"/>
  <c r="C13" i="4"/>
  <c r="B13" i="4"/>
  <c r="G12" i="4"/>
  <c r="F12" i="4"/>
  <c r="E12" i="4"/>
  <c r="D12" i="4"/>
  <c r="C12" i="4"/>
  <c r="B12" i="4"/>
  <c r="G11" i="4"/>
  <c r="F11" i="4"/>
  <c r="E11" i="4"/>
  <c r="D11" i="4"/>
  <c r="C11" i="4"/>
  <c r="B11" i="4"/>
  <c r="G10" i="4"/>
  <c r="F10" i="4"/>
  <c r="E10" i="4"/>
  <c r="D10" i="4"/>
  <c r="C10" i="4"/>
  <c r="B10" i="4"/>
  <c r="H55" i="6"/>
  <c r="H50" i="6"/>
  <c r="H40" i="6"/>
  <c r="H35" i="6"/>
  <c r="H27" i="6"/>
  <c r="H22" i="6"/>
  <c r="H55" i="5"/>
  <c r="H50" i="5"/>
  <c r="H40" i="5"/>
  <c r="H35" i="5"/>
  <c r="H27" i="5"/>
  <c r="H22" i="5"/>
  <c r="G9" i="4"/>
  <c r="F9" i="4"/>
  <c r="E9" i="4"/>
  <c r="D9" i="4"/>
  <c r="C9" i="4"/>
  <c r="B9" i="4"/>
  <c r="G8" i="4"/>
  <c r="F8" i="4"/>
  <c r="E8" i="4"/>
  <c r="D8" i="4"/>
  <c r="C8" i="4"/>
  <c r="B8" i="4"/>
  <c r="G7" i="4"/>
  <c r="F7" i="4"/>
  <c r="E7" i="4"/>
  <c r="D7" i="4"/>
  <c r="C7" i="4"/>
  <c r="B7" i="4"/>
  <c r="G6" i="4"/>
  <c r="F6" i="4"/>
  <c r="E6" i="4"/>
  <c r="D6" i="4"/>
  <c r="C6" i="4"/>
  <c r="B6" i="4"/>
  <c r="G5" i="4"/>
  <c r="F5" i="4"/>
  <c r="E5" i="4"/>
  <c r="D5" i="4"/>
  <c r="C5" i="4"/>
  <c r="B5" i="4"/>
  <c r="G4" i="4"/>
  <c r="F4" i="4"/>
  <c r="E4" i="4"/>
  <c r="D4" i="4"/>
  <c r="C4" i="4"/>
  <c r="B4" i="4"/>
  <c r="G3" i="4"/>
  <c r="F3" i="4"/>
  <c r="E3" i="4"/>
  <c r="D3" i="4"/>
  <c r="C3" i="4"/>
  <c r="B3" i="4"/>
  <c r="H55" i="1"/>
  <c r="H50" i="1"/>
  <c r="H40" i="1"/>
  <c r="H35" i="1"/>
  <c r="H27" i="1"/>
  <c r="H22" i="1"/>
  <c r="M55" i="6"/>
  <c r="M50" i="6"/>
  <c r="M55" i="5"/>
  <c r="M50" i="5"/>
  <c r="G2" i="4"/>
  <c r="F2" i="4"/>
  <c r="E2" i="4"/>
  <c r="D2" i="4"/>
  <c r="C2" i="4"/>
  <c r="M56" i="6" l="1"/>
  <c r="M56" i="5"/>
  <c r="B2" i="4" l="1"/>
  <c r="K35" i="1" l="1"/>
  <c r="K40" i="1" s="1"/>
  <c r="M40" i="1" s="1"/>
  <c r="K35" i="6"/>
  <c r="K22" i="1"/>
  <c r="K27" i="1" s="1"/>
  <c r="M27" i="1" s="1"/>
  <c r="K22" i="5"/>
  <c r="K22" i="6"/>
  <c r="K35" i="5"/>
  <c r="M55" i="1"/>
  <c r="M50" i="1"/>
  <c r="M35" i="1" l="1"/>
  <c r="M41" i="1" s="1"/>
  <c r="M22" i="1"/>
  <c r="M28" i="1" s="1"/>
  <c r="K27" i="5"/>
  <c r="M27" i="5" s="1"/>
  <c r="M22" i="5"/>
  <c r="M35" i="5"/>
  <c r="K40" i="5"/>
  <c r="M40" i="5" s="1"/>
  <c r="K40" i="6"/>
  <c r="M40" i="6" s="1"/>
  <c r="M35" i="6"/>
  <c r="K27" i="6"/>
  <c r="M27" i="6" s="1"/>
  <c r="M22" i="6"/>
  <c r="M56" i="1"/>
  <c r="M41" i="5" l="1"/>
  <c r="M28" i="6"/>
  <c r="M41" i="6"/>
  <c r="M28" i="5"/>
  <c r="M58" i="1"/>
  <c r="M43" i="1"/>
  <c r="M43" i="6" l="1"/>
  <c r="M43" i="5"/>
  <c r="M58" i="5"/>
  <c r="M58" i="6"/>
</calcChain>
</file>

<file path=xl/sharedStrings.xml><?xml version="1.0" encoding="utf-8"?>
<sst xmlns="http://schemas.openxmlformats.org/spreadsheetml/2006/main" count="196" uniqueCount="58">
  <si>
    <t xml:space="preserve">CITTÀ DI MODUGNO
Città Metropolitana di Bari
SERVIZIO 4 – ASSETTO DEL TERRITORIO – RIGENERAZIONE URBANA
Via Rossini n° 49 – 70026 Modugno tel 080.5865396 - fax 080.5865343 assettodelterritorio.comune.modugno@pec.rupar.puglia.it
</t>
  </si>
  <si>
    <r>
      <t>CALCOLO DEI CONTRIBUTI DI COSTRUZIONE</t>
    </r>
    <r>
      <rPr>
        <b/>
        <sz val="18"/>
        <color indexed="10"/>
        <rFont val="Tahoma"/>
        <family val="2"/>
      </rPr>
      <t xml:space="preserve"> </t>
    </r>
  </si>
  <si>
    <t>(articolo 16 del T.U. Edilizia - D.P.R. 380/01)</t>
  </si>
  <si>
    <t>RISTRUTTURAZIONE</t>
  </si>
  <si>
    <t>Pratica edilizia</t>
  </si>
  <si>
    <t>Richiedente</t>
  </si>
  <si>
    <t xml:space="preserve">Ubicazione </t>
  </si>
  <si>
    <t>Destinazione di P.R.G.</t>
  </si>
  <si>
    <t>A - urbanizzazioni primarie</t>
  </si>
  <si>
    <t>Superficie  (mq)</t>
  </si>
  <si>
    <t>Aliquota Costo Unitario (%)</t>
  </si>
  <si>
    <t>Costo Unitario (€/mq)</t>
  </si>
  <si>
    <t>Totale                      ( € )</t>
  </si>
  <si>
    <t>Su=</t>
  </si>
  <si>
    <t>Su  100%</t>
  </si>
  <si>
    <t>x</t>
  </si>
  <si>
    <t>=</t>
  </si>
  <si>
    <t>Snr=</t>
  </si>
  <si>
    <t>Snr 50%</t>
  </si>
  <si>
    <t>TOTALE</t>
  </si>
  <si>
    <t>B - urbanizzazioni secondarie</t>
  </si>
  <si>
    <t>TOTALE (A + B )</t>
  </si>
  <si>
    <t>C - contributo sul costo di costruzione</t>
  </si>
  <si>
    <t>Snr 60%</t>
  </si>
  <si>
    <t>Totale contributo di costruzione (A + B + C)</t>
  </si>
  <si>
    <t>€</t>
  </si>
  <si>
    <t xml:space="preserve">I RICHIEDENTI </t>
  </si>
  <si>
    <t>IL TECNICO</t>
  </si>
  <si>
    <t>NUOVA CONSTRUZIONE</t>
  </si>
  <si>
    <t>DEMOLIZIONE E RICOSTRUZIONE</t>
  </si>
  <si>
    <t>U.P. - N.C.</t>
  </si>
  <si>
    <t>U.P. - D.R.</t>
  </si>
  <si>
    <t>U.P. - R.R.</t>
  </si>
  <si>
    <t>U.S. - N.C.</t>
  </si>
  <si>
    <t>U.S. - D.R.</t>
  </si>
  <si>
    <t>U.S. - R.R.</t>
  </si>
  <si>
    <t>A-A1 - ZONE OMOGENEE "A"</t>
  </si>
  <si>
    <t>B1 - ZONE OMOGENEE "B"</t>
  </si>
  <si>
    <t>B2 - ZONE OMOGENEE "B"</t>
  </si>
  <si>
    <t>B3 - ZONE OMOGENEE "B"</t>
  </si>
  <si>
    <t>B4 - ZONE OMOGENEE "B"</t>
  </si>
  <si>
    <t>Zone servizi di quartiere (attrezzature scolastiche e di interesse comune) e Zone per attrezzature urbane ed extra-urbane (attrezzature di interesse comune) - ZONE OMOGENEE "B"</t>
  </si>
  <si>
    <t>Zone per i servizi delle aree produttive - ZONE OMOGENEE "B"</t>
  </si>
  <si>
    <t>Zone servizi di quartiere (aree destinate a parchi e giochi) - ZONE OMOGENEE "B"</t>
  </si>
  <si>
    <t>C2-C4 - ZONE OMOGENEE "C" &gt;5'000 m.</t>
  </si>
  <si>
    <t>C1 - ZONE OMOGENEE "C" &gt;5'000 m.</t>
  </si>
  <si>
    <t>C3 - ZONE OMOGENEE "C" &gt;5'000 m.</t>
  </si>
  <si>
    <t>C2-C4 - ZONE OMOGENEE "C" 2001 ≤ C ≤ 5000 (Q.re CECILIA)</t>
  </si>
  <si>
    <t>C1 - ZONE OMOGENEE "C" 2001 ≤ C ≤ 5000 (Q.re CECILIA)</t>
  </si>
  <si>
    <t>C3 - ZONE OMOGENEE "C" 2001 ≤ C ≤ 5000 (Q.re CECILIA)</t>
  </si>
  <si>
    <t>E - ZONE OMOGENEE "E" PER OGNI TIPO DI INTERVENTO E A QUALSIASI DISTANZA DALLA COSTA</t>
  </si>
  <si>
    <t>B1 - ZONE OMOGENEE "B+C" E.R.P.</t>
  </si>
  <si>
    <t>B2 - ZONE OMOGENEE "B+C" E.R.P.</t>
  </si>
  <si>
    <t>B3 - ZONE OMOGENEE "B+C" E.R.P.</t>
  </si>
  <si>
    <t>B4 - ZONE OMOGENEE "B+C" E.R.P.</t>
  </si>
  <si>
    <t>C2-C4 - ZONE OMOGENEE "B+C" E.R.P.</t>
  </si>
  <si>
    <t>C1 - ZONE OMOGENEE "B+C" E.R.P.</t>
  </si>
  <si>
    <t>C3 - ZONE OMOGENEE "B+C" E.R.P.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</si>
</sst>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"/>
  </numFmts>
  <fonts count="2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6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b/>
      <sz val="8"/>
      <name val="Arial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Tahoma"/>
      <family val="2"/>
    </font>
    <font>
      <sz val="10"/>
      <name val="Geneva"/>
    </font>
    <font>
      <sz val="9"/>
      <name val="Geneva"/>
    </font>
    <font>
      <b/>
      <sz val="20"/>
      <color indexed="10"/>
      <name val="Tahoma"/>
      <family val="2"/>
    </font>
    <font>
      <b/>
      <sz val="18"/>
      <color indexed="10"/>
      <name val="Tahoma"/>
      <family val="2"/>
    </font>
    <font>
      <b/>
      <sz val="16"/>
      <color indexed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2"/>
      </left>
      <right/>
      <top style="medium">
        <color indexed="64"/>
      </top>
      <bottom style="thin">
        <color indexed="62"/>
      </bottom>
      <diagonal/>
    </border>
    <border>
      <left/>
      <right/>
      <top style="medium">
        <color indexed="64"/>
      </top>
      <bottom style="thin">
        <color indexed="62"/>
      </bottom>
      <diagonal/>
    </border>
    <border>
      <left/>
      <right style="medium">
        <color indexed="64"/>
      </right>
      <top style="medium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2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2"/>
      </left>
      <right style="medium">
        <color indexed="64"/>
      </right>
      <top style="thin">
        <color indexed="62"/>
      </top>
      <bottom style="medium">
        <color indexed="64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2"/>
      </right>
      <top style="medium">
        <color indexed="64"/>
      </top>
      <bottom style="thin">
        <color indexed="62"/>
      </bottom>
      <diagonal/>
    </border>
    <border>
      <left style="hair">
        <color indexed="62"/>
      </left>
      <right/>
      <top style="hair">
        <color indexed="62"/>
      </top>
      <bottom style="hair">
        <color indexed="62"/>
      </bottom>
      <diagonal/>
    </border>
    <border>
      <left/>
      <right/>
      <top style="thin">
        <color indexed="62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2"/>
      </bottom>
      <diagonal/>
    </border>
    <border>
      <left style="medium">
        <color indexed="64"/>
      </left>
      <right/>
      <top style="thin">
        <color indexed="62"/>
      </top>
      <bottom style="medium">
        <color indexed="64"/>
      </bottom>
      <diagonal/>
    </border>
    <border>
      <left/>
      <right/>
      <top style="thin">
        <color indexed="62"/>
      </top>
      <bottom style="medium">
        <color indexed="64"/>
      </bottom>
      <diagonal/>
    </border>
    <border>
      <left/>
      <right style="thin">
        <color indexed="62"/>
      </right>
      <top style="thin">
        <color indexed="62"/>
      </top>
      <bottom style="medium">
        <color indexed="64"/>
      </bottom>
      <diagonal/>
    </border>
    <border>
      <left style="medium">
        <color indexed="64"/>
      </left>
      <right/>
      <top style="thin">
        <color indexed="62"/>
      </top>
      <bottom/>
      <diagonal/>
    </border>
    <border>
      <left style="medium">
        <color indexed="64"/>
      </left>
      <right/>
      <top/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/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/>
      <top style="hair">
        <color indexed="62"/>
      </top>
      <bottom style="hair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7" fillId="0" borderId="0" applyFont="0" applyFill="0" applyBorder="0" applyAlignment="0" applyProtection="0"/>
    <xf numFmtId="0" fontId="16" fillId="0" borderId="0"/>
    <xf numFmtId="0" fontId="2" fillId="0" borderId="0"/>
  </cellStyleXfs>
  <cellXfs count="153">
    <xf numFmtId="0" fontId="0" fillId="0" borderId="0" xfId="0"/>
    <xf numFmtId="0" fontId="5" fillId="0" borderId="0" xfId="1" applyFont="1" applyBorder="1" applyAlignment="1" applyProtection="1">
      <alignment horizontal="center"/>
      <protection hidden="1"/>
    </xf>
    <xf numFmtId="0" fontId="2" fillId="0" borderId="0" xfId="1" applyFont="1" applyBorder="1" applyAlignment="1" applyProtection="1">
      <protection hidden="1"/>
    </xf>
    <xf numFmtId="0" fontId="2" fillId="0" borderId="0" xfId="1" applyFont="1"/>
    <xf numFmtId="0" fontId="11" fillId="0" borderId="0" xfId="1" applyFont="1" applyBorder="1" applyProtection="1">
      <protection hidden="1"/>
    </xf>
    <xf numFmtId="0" fontId="11" fillId="3" borderId="0" xfId="1" applyFont="1" applyFill="1" applyBorder="1" applyProtection="1">
      <protection hidden="1"/>
    </xf>
    <xf numFmtId="0" fontId="11" fillId="3" borderId="16" xfId="1" applyFont="1" applyFill="1" applyBorder="1" applyAlignment="1" applyProtection="1">
      <alignment vertical="top"/>
      <protection hidden="1"/>
    </xf>
    <xf numFmtId="0" fontId="11" fillId="3" borderId="0" xfId="1" applyFont="1" applyFill="1" applyBorder="1" applyAlignment="1" applyProtection="1">
      <alignment vertical="center"/>
      <protection hidden="1"/>
    </xf>
    <xf numFmtId="0" fontId="11" fillId="0" borderId="0" xfId="1" applyFont="1" applyAlignment="1" applyProtection="1">
      <alignment horizontal="left"/>
      <protection hidden="1"/>
    </xf>
    <xf numFmtId="0" fontId="14" fillId="0" borderId="0" xfId="1" applyFont="1" applyAlignment="1"/>
    <xf numFmtId="4" fontId="5" fillId="0" borderId="5" xfId="1" applyNumberFormat="1" applyFont="1" applyBorder="1" applyAlignment="1" applyProtection="1">
      <alignment horizontal="left"/>
      <protection hidden="1"/>
    </xf>
    <xf numFmtId="4" fontId="5" fillId="0" borderId="2" xfId="1" applyNumberFormat="1" applyFont="1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left"/>
    </xf>
    <xf numFmtId="0" fontId="2" fillId="0" borderId="0" xfId="1" applyFont="1" applyBorder="1" applyAlignment="1" applyProtection="1">
      <alignment horizontal="left"/>
      <protection hidden="1"/>
    </xf>
    <xf numFmtId="0" fontId="5" fillId="0" borderId="0" xfId="1" applyFont="1" applyBorder="1" applyAlignment="1" applyProtection="1">
      <alignment horizontal="center"/>
      <protection hidden="1"/>
    </xf>
    <xf numFmtId="4" fontId="5" fillId="0" borderId="1" xfId="1" applyNumberFormat="1" applyFont="1" applyBorder="1" applyAlignment="1" applyProtection="1">
      <alignment horizontal="center" vertical="center" wrapText="1"/>
      <protection hidden="1"/>
    </xf>
    <xf numFmtId="4" fontId="5" fillId="0" borderId="2" xfId="1" applyNumberFormat="1" applyFont="1" applyBorder="1" applyAlignment="1" applyProtection="1">
      <alignment horizontal="center" vertical="center" wrapText="1"/>
      <protection hidden="1"/>
    </xf>
    <xf numFmtId="0" fontId="5" fillId="0" borderId="2" xfId="1" applyFont="1" applyBorder="1" applyAlignment="1" applyProtection="1">
      <alignment horizontal="center" vertical="center" wrapText="1"/>
      <protection hidden="1"/>
    </xf>
    <xf numFmtId="4" fontId="5" fillId="0" borderId="3" xfId="1" applyNumberFormat="1" applyFont="1" applyBorder="1" applyAlignment="1" applyProtection="1">
      <alignment horizontal="center" vertical="center" wrapText="1"/>
      <protection hidden="1"/>
    </xf>
    <xf numFmtId="4" fontId="5" fillId="2" borderId="4" xfId="1" applyNumberFormat="1" applyFont="1" applyFill="1" applyBorder="1" applyProtection="1">
      <protection hidden="1"/>
    </xf>
    <xf numFmtId="3" fontId="5" fillId="0" borderId="6" xfId="1" applyNumberFormat="1" applyFont="1" applyBorder="1" applyAlignment="1" applyProtection="1">
      <alignment horizontal="center"/>
      <protection hidden="1"/>
    </xf>
    <xf numFmtId="0" fontId="5" fillId="0" borderId="5" xfId="1" applyFont="1" applyBorder="1" applyAlignment="1" applyProtection="1">
      <alignment horizontal="center"/>
      <protection hidden="1"/>
    </xf>
    <xf numFmtId="4" fontId="5" fillId="0" borderId="7" xfId="1" applyNumberFormat="1" applyFont="1" applyBorder="1" applyAlignment="1" applyProtection="1">
      <alignment horizontal="right"/>
      <protection hidden="1"/>
    </xf>
    <xf numFmtId="4" fontId="11" fillId="2" borderId="11" xfId="1" applyNumberFormat="1" applyFont="1" applyFill="1" applyBorder="1" applyProtection="1">
      <protection hidden="1"/>
    </xf>
    <xf numFmtId="3" fontId="5" fillId="0" borderId="5" xfId="1" applyNumberFormat="1" applyFont="1" applyBorder="1" applyAlignment="1" applyProtection="1">
      <alignment horizontal="center"/>
      <protection hidden="1"/>
    </xf>
    <xf numFmtId="0" fontId="5" fillId="0" borderId="0" xfId="1" applyFont="1" applyBorder="1" applyAlignment="1" applyProtection="1">
      <alignment horizontal="center"/>
      <protection hidden="1"/>
    </xf>
    <xf numFmtId="4" fontId="5" fillId="0" borderId="1" xfId="1" applyNumberFormat="1" applyFont="1" applyBorder="1" applyAlignment="1" applyProtection="1">
      <alignment horizontal="center" vertical="center" wrapText="1"/>
      <protection hidden="1"/>
    </xf>
    <xf numFmtId="4" fontId="5" fillId="0" borderId="2" xfId="1" applyNumberFormat="1" applyFont="1" applyBorder="1" applyAlignment="1" applyProtection="1">
      <alignment horizontal="center" vertical="center" wrapText="1"/>
      <protection hidden="1"/>
    </xf>
    <xf numFmtId="0" fontId="5" fillId="0" borderId="2" xfId="1" applyFont="1" applyBorder="1" applyAlignment="1" applyProtection="1">
      <alignment horizontal="center" vertical="center" wrapText="1"/>
      <protection hidden="1"/>
    </xf>
    <xf numFmtId="4" fontId="5" fillId="0" borderId="3" xfId="1" applyNumberFormat="1" applyFont="1" applyBorder="1" applyAlignment="1" applyProtection="1">
      <alignment horizontal="center" vertical="center" wrapText="1"/>
      <protection hidden="1"/>
    </xf>
    <xf numFmtId="3" fontId="5" fillId="0" borderId="6" xfId="1" applyNumberFormat="1" applyFont="1" applyBorder="1" applyAlignment="1" applyProtection="1">
      <alignment horizontal="center"/>
      <protection hidden="1"/>
    </xf>
    <xf numFmtId="0" fontId="5" fillId="0" borderId="5" xfId="1" applyFont="1" applyBorder="1" applyAlignment="1" applyProtection="1">
      <alignment horizontal="center"/>
      <protection hidden="1"/>
    </xf>
    <xf numFmtId="4" fontId="5" fillId="0" borderId="7" xfId="1" applyNumberFormat="1" applyFont="1" applyBorder="1" applyAlignment="1" applyProtection="1">
      <alignment horizontal="right"/>
      <protection hidden="1"/>
    </xf>
    <xf numFmtId="0" fontId="6" fillId="0" borderId="8" xfId="1" applyFont="1" applyBorder="1" applyAlignment="1" applyProtection="1">
      <alignment horizontal="left"/>
      <protection hidden="1"/>
    </xf>
    <xf numFmtId="0" fontId="3" fillId="0" borderId="0" xfId="1" applyFont="1" applyBorder="1" applyAlignment="1"/>
    <xf numFmtId="0" fontId="3" fillId="0" borderId="9" xfId="1" applyFont="1" applyBorder="1" applyAlignment="1"/>
    <xf numFmtId="4" fontId="6" fillId="2" borderId="10" xfId="1" applyNumberFormat="1" applyFont="1" applyFill="1" applyBorder="1" applyProtection="1">
      <protection hidden="1"/>
    </xf>
    <xf numFmtId="4" fontId="11" fillId="2" borderId="12" xfId="1" applyNumberFormat="1" applyFont="1" applyFill="1" applyBorder="1" applyProtection="1">
      <protection hidden="1"/>
    </xf>
    <xf numFmtId="3" fontId="5" fillId="0" borderId="5" xfId="1" applyNumberFormat="1" applyFont="1" applyBorder="1" applyAlignment="1" applyProtection="1">
      <alignment horizontal="center"/>
      <protection hidden="1"/>
    </xf>
    <xf numFmtId="4" fontId="6" fillId="2" borderId="14" xfId="1" applyNumberFormat="1" applyFont="1" applyFill="1" applyBorder="1" applyProtection="1">
      <protection hidden="1"/>
    </xf>
    <xf numFmtId="4" fontId="8" fillId="2" borderId="19" xfId="1" applyNumberFormat="1" applyFont="1" applyFill="1" applyBorder="1" applyProtection="1">
      <protection hidden="1"/>
    </xf>
    <xf numFmtId="0" fontId="5" fillId="0" borderId="0" xfId="1" applyFont="1" applyBorder="1" applyAlignment="1" applyProtection="1">
      <alignment horizontal="center"/>
      <protection hidden="1"/>
    </xf>
    <xf numFmtId="4" fontId="5" fillId="0" borderId="1" xfId="1" applyNumberFormat="1" applyFont="1" applyBorder="1" applyAlignment="1" applyProtection="1">
      <alignment horizontal="center" vertical="center" wrapText="1"/>
      <protection hidden="1"/>
    </xf>
    <xf numFmtId="4" fontId="5" fillId="0" borderId="2" xfId="1" applyNumberFormat="1" applyFont="1" applyBorder="1" applyAlignment="1" applyProtection="1">
      <alignment horizontal="center" vertical="center" wrapText="1"/>
      <protection hidden="1"/>
    </xf>
    <xf numFmtId="0" fontId="5" fillId="0" borderId="2" xfId="1" applyFont="1" applyBorder="1" applyAlignment="1" applyProtection="1">
      <alignment horizontal="center" vertical="center" wrapText="1"/>
      <protection hidden="1"/>
    </xf>
    <xf numFmtId="4" fontId="5" fillId="0" borderId="3" xfId="1" applyNumberFormat="1" applyFont="1" applyBorder="1" applyAlignment="1" applyProtection="1">
      <alignment horizontal="center" vertical="center" wrapText="1"/>
      <protection hidden="1"/>
    </xf>
    <xf numFmtId="4" fontId="5" fillId="2" borderId="4" xfId="1" applyNumberFormat="1" applyFont="1" applyFill="1" applyBorder="1" applyProtection="1">
      <protection hidden="1"/>
    </xf>
    <xf numFmtId="3" fontId="5" fillId="0" borderId="6" xfId="1" applyNumberFormat="1" applyFont="1" applyBorder="1" applyAlignment="1" applyProtection="1">
      <alignment horizontal="center"/>
      <protection hidden="1"/>
    </xf>
    <xf numFmtId="0" fontId="5" fillId="0" borderId="5" xfId="1" applyFont="1" applyBorder="1" applyAlignment="1" applyProtection="1">
      <alignment horizontal="center"/>
      <protection hidden="1"/>
    </xf>
    <xf numFmtId="4" fontId="5" fillId="0" borderId="7" xfId="1" applyNumberFormat="1" applyFont="1" applyBorder="1" applyAlignment="1" applyProtection="1">
      <alignment horizontal="right"/>
      <protection hidden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11" fillId="2" borderId="11" xfId="1" applyNumberFormat="1" applyFont="1" applyFill="1" applyBorder="1" applyProtection="1">
      <protection hidden="1"/>
    </xf>
    <xf numFmtId="4" fontId="15" fillId="0" borderId="13" xfId="1" applyNumberFormat="1" applyFont="1" applyFill="1" applyBorder="1" applyAlignment="1" applyProtection="1">
      <alignment horizontal="right" vertical="center"/>
      <protection hidden="1"/>
    </xf>
    <xf numFmtId="4" fontId="15" fillId="0" borderId="14" xfId="1" applyNumberFormat="1" applyFont="1" applyFill="1" applyBorder="1" applyAlignment="1" applyProtection="1">
      <alignment vertical="center"/>
      <protection hidden="1"/>
    </xf>
    <xf numFmtId="4" fontId="6" fillId="2" borderId="14" xfId="1" applyNumberFormat="1" applyFont="1" applyFill="1" applyBorder="1" applyProtection="1">
      <protection hidden="1"/>
    </xf>
    <xf numFmtId="0" fontId="12" fillId="0" borderId="2" xfId="1" applyFont="1" applyBorder="1" applyAlignment="1" applyProtection="1">
      <alignment vertical="center"/>
      <protection hidden="1"/>
    </xf>
    <xf numFmtId="0" fontId="13" fillId="0" borderId="15" xfId="1" applyFont="1" applyBorder="1" applyAlignment="1">
      <alignment vertical="center"/>
    </xf>
    <xf numFmtId="0" fontId="15" fillId="0" borderId="0" xfId="1" applyFont="1" applyBorder="1" applyAlignment="1" applyProtection="1">
      <alignment vertical="center"/>
      <protection hidden="1"/>
    </xf>
    <xf numFmtId="4" fontId="15" fillId="0" borderId="0" xfId="1" applyNumberFormat="1" applyFont="1" applyFill="1" applyBorder="1" applyAlignment="1" applyProtection="1">
      <alignment horizontal="right" vertical="center"/>
      <protection hidden="1"/>
    </xf>
    <xf numFmtId="4" fontId="15" fillId="0" borderId="0" xfId="1" applyNumberFormat="1" applyFont="1" applyFill="1" applyBorder="1" applyAlignment="1" applyProtection="1">
      <alignment vertical="center"/>
      <protection hidden="1"/>
    </xf>
    <xf numFmtId="0" fontId="11" fillId="0" borderId="18" xfId="1" applyFont="1" applyBorder="1" applyAlignment="1" applyProtection="1">
      <alignment vertical="center"/>
      <protection hidden="1"/>
    </xf>
    <xf numFmtId="0" fontId="11" fillId="0" borderId="2" xfId="1" applyFont="1" applyBorder="1" applyAlignment="1" applyProtection="1">
      <alignment vertical="center"/>
      <protection hidden="1"/>
    </xf>
    <xf numFmtId="165" fontId="5" fillId="0" borderId="5" xfId="1" applyNumberFormat="1" applyFont="1" applyBorder="1" applyAlignment="1" applyProtection="1">
      <alignment horizontal="center"/>
      <protection hidden="1"/>
    </xf>
    <xf numFmtId="0" fontId="5" fillId="0" borderId="0" xfId="1" applyFont="1" applyBorder="1" applyAlignment="1" applyProtection="1">
      <alignment horizontal="center"/>
      <protection hidden="1"/>
    </xf>
    <xf numFmtId="0" fontId="2" fillId="0" borderId="0" xfId="1" applyFont="1" applyBorder="1" applyAlignment="1" applyProtection="1">
      <protection hidden="1"/>
    </xf>
    <xf numFmtId="0" fontId="11" fillId="0" borderId="0" xfId="1" applyFont="1" applyAlignment="1" applyProtection="1">
      <alignment horizontal="left"/>
      <protection hidden="1"/>
    </xf>
    <xf numFmtId="0" fontId="14" fillId="0" borderId="0" xfId="1" applyFont="1" applyAlignment="1"/>
    <xf numFmtId="0" fontId="12" fillId="0" borderId="2" xfId="1" applyFont="1" applyBorder="1" applyAlignment="1" applyProtection="1">
      <alignment vertical="center"/>
      <protection hidden="1"/>
    </xf>
    <xf numFmtId="0" fontId="13" fillId="0" borderId="15" xfId="1" applyFont="1" applyBorder="1" applyAlignment="1">
      <alignment vertical="center"/>
    </xf>
    <xf numFmtId="0" fontId="0" fillId="0" borderId="5" xfId="0" applyBorder="1"/>
    <xf numFmtId="0" fontId="0" fillId="0" borderId="40" xfId="0" applyBorder="1"/>
    <xf numFmtId="2" fontId="0" fillId="0" borderId="4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 applyBorder="1"/>
    <xf numFmtId="0" fontId="0" fillId="0" borderId="5" xfId="0" applyFill="1" applyBorder="1"/>
    <xf numFmtId="0" fontId="0" fillId="0" borderId="41" xfId="0" applyBorder="1"/>
    <xf numFmtId="0" fontId="0" fillId="0" borderId="42" xfId="0" applyBorder="1"/>
    <xf numFmtId="2" fontId="0" fillId="0" borderId="43" xfId="0" applyNumberFormat="1" applyBorder="1"/>
    <xf numFmtId="2" fontId="0" fillId="0" borderId="5" xfId="0" applyNumberFormat="1" applyBorder="1"/>
    <xf numFmtId="0" fontId="0" fillId="0" borderId="44" xfId="0" applyBorder="1"/>
    <xf numFmtId="2" fontId="0" fillId="0" borderId="41" xfId="0" applyNumberFormat="1" applyBorder="1"/>
    <xf numFmtId="2" fontId="0" fillId="0" borderId="42" xfId="0" applyNumberFormat="1" applyBorder="1"/>
    <xf numFmtId="0" fontId="11" fillId="0" borderId="21" xfId="1" applyFont="1" applyBorder="1" applyAlignment="1" applyProtection="1">
      <alignment horizontal="left"/>
      <protection hidden="1"/>
    </xf>
    <xf numFmtId="0" fontId="14" fillId="0" borderId="22" xfId="1" applyFont="1" applyBorder="1" applyAlignment="1"/>
    <xf numFmtId="0" fontId="14" fillId="0" borderId="23" xfId="1" applyFont="1" applyBorder="1" applyAlignment="1"/>
    <xf numFmtId="0" fontId="5" fillId="0" borderId="0" xfId="1" applyFont="1" applyAlignment="1" applyProtection="1">
      <alignment horizontal="left"/>
      <protection hidden="1"/>
    </xf>
    <xf numFmtId="0" fontId="2" fillId="0" borderId="0" xfId="1" applyFont="1" applyAlignment="1"/>
    <xf numFmtId="0" fontId="15" fillId="0" borderId="13" xfId="1" applyFont="1" applyBorder="1" applyAlignment="1" applyProtection="1">
      <alignment vertical="center"/>
      <protection hidden="1"/>
    </xf>
    <xf numFmtId="0" fontId="15" fillId="0" borderId="30" xfId="1" applyFont="1" applyBorder="1" applyAlignment="1" applyProtection="1">
      <alignment vertical="center"/>
      <protection hidden="1"/>
    </xf>
    <xf numFmtId="4" fontId="5" fillId="0" borderId="28" xfId="1" applyNumberFormat="1" applyFont="1" applyBorder="1" applyAlignment="1" applyProtection="1">
      <protection hidden="1"/>
    </xf>
    <xf numFmtId="0" fontId="2" fillId="0" borderId="0" xfId="1" applyFont="1" applyBorder="1" applyAlignment="1"/>
    <xf numFmtId="0" fontId="2" fillId="0" borderId="29" xfId="1" applyFont="1" applyBorder="1" applyAlignment="1"/>
    <xf numFmtId="0" fontId="11" fillId="2" borderId="24" xfId="1" applyFont="1" applyFill="1" applyBorder="1" applyAlignment="1" applyProtection="1">
      <alignment horizontal="right" vertical="center"/>
      <protection hidden="1"/>
    </xf>
    <xf numFmtId="0" fontId="11" fillId="2" borderId="17" xfId="1" applyFont="1" applyFill="1" applyBorder="1" applyAlignment="1" applyProtection="1">
      <alignment horizontal="right" vertical="center"/>
      <protection hidden="1"/>
    </xf>
    <xf numFmtId="0" fontId="11" fillId="2" borderId="8" xfId="1" applyFont="1" applyFill="1" applyBorder="1" applyAlignment="1" applyProtection="1">
      <alignment horizontal="right" vertical="center"/>
      <protection hidden="1"/>
    </xf>
    <xf numFmtId="0" fontId="11" fillId="2" borderId="0" xfId="1" applyFont="1" applyFill="1" applyBorder="1" applyAlignment="1" applyProtection="1">
      <alignment horizontal="right" vertical="center"/>
      <protection hidden="1"/>
    </xf>
    <xf numFmtId="0" fontId="11" fillId="2" borderId="25" xfId="1" applyFont="1" applyFill="1" applyBorder="1" applyAlignment="1" applyProtection="1">
      <alignment horizontal="right" vertical="center"/>
      <protection hidden="1"/>
    </xf>
    <xf numFmtId="0" fontId="11" fillId="2" borderId="20" xfId="1" applyFont="1" applyFill="1" applyBorder="1" applyAlignment="1" applyProtection="1">
      <alignment horizontal="right" vertical="center"/>
      <protection hidden="1"/>
    </xf>
    <xf numFmtId="2" fontId="11" fillId="2" borderId="17" xfId="1" applyNumberFormat="1" applyFont="1" applyFill="1" applyBorder="1" applyAlignment="1" applyProtection="1">
      <alignment horizontal="left" vertical="center"/>
      <protection hidden="1"/>
    </xf>
    <xf numFmtId="2" fontId="11" fillId="2" borderId="26" xfId="1" applyNumberFormat="1" applyFont="1" applyFill="1" applyBorder="1" applyAlignment="1" applyProtection="1">
      <alignment horizontal="left" vertical="center"/>
      <protection hidden="1"/>
    </xf>
    <xf numFmtId="2" fontId="11" fillId="2" borderId="0" xfId="1" applyNumberFormat="1" applyFont="1" applyFill="1" applyBorder="1" applyAlignment="1" applyProtection="1">
      <alignment horizontal="left" vertical="center"/>
      <protection hidden="1"/>
    </xf>
    <xf numFmtId="2" fontId="11" fillId="2" borderId="9" xfId="1" applyNumberFormat="1" applyFont="1" applyFill="1" applyBorder="1" applyAlignment="1" applyProtection="1">
      <alignment horizontal="left" vertical="center"/>
      <protection hidden="1"/>
    </xf>
    <xf numFmtId="2" fontId="11" fillId="2" borderId="20" xfId="1" applyNumberFormat="1" applyFont="1" applyFill="1" applyBorder="1" applyAlignment="1" applyProtection="1">
      <alignment horizontal="left" vertical="center"/>
      <protection hidden="1"/>
    </xf>
    <xf numFmtId="2" fontId="11" fillId="2" borderId="27" xfId="1" applyNumberFormat="1" applyFont="1" applyFill="1" applyBorder="1" applyAlignment="1" applyProtection="1">
      <alignment horizontal="left" vertical="center"/>
      <protection hidden="1"/>
    </xf>
    <xf numFmtId="0" fontId="5" fillId="0" borderId="4" xfId="1" applyFont="1" applyBorder="1" applyAlignment="1" applyProtection="1">
      <alignment horizontal="center" vertical="center" wrapText="1"/>
      <protection hidden="1"/>
    </xf>
    <xf numFmtId="0" fontId="9" fillId="0" borderId="37" xfId="1" applyFont="1" applyBorder="1" applyAlignment="1" applyProtection="1">
      <alignment horizontal="left"/>
      <protection hidden="1"/>
    </xf>
    <xf numFmtId="0" fontId="10" fillId="0" borderId="38" xfId="1" applyFont="1" applyBorder="1" applyAlignment="1"/>
    <xf numFmtId="0" fontId="10" fillId="0" borderId="39" xfId="1" applyFont="1" applyBorder="1" applyAlignment="1"/>
    <xf numFmtId="0" fontId="7" fillId="0" borderId="0" xfId="1" applyFont="1" applyFill="1" applyBorder="1" applyAlignment="1" applyProtection="1">
      <alignment horizontal="left"/>
      <protection hidden="1"/>
    </xf>
    <xf numFmtId="0" fontId="11" fillId="0" borderId="18" xfId="1" applyFont="1" applyBorder="1" applyAlignment="1" applyProtection="1">
      <alignment horizontal="left" vertical="center"/>
      <protection hidden="1"/>
    </xf>
    <xf numFmtId="0" fontId="11" fillId="0" borderId="2" xfId="1" applyFont="1" applyBorder="1" applyAlignment="1" applyProtection="1">
      <alignment horizontal="left" vertical="center"/>
      <protection hidden="1"/>
    </xf>
    <xf numFmtId="0" fontId="12" fillId="0" borderId="2" xfId="1" applyFont="1" applyBorder="1" applyAlignment="1" applyProtection="1">
      <alignment vertical="center"/>
      <protection hidden="1"/>
    </xf>
    <xf numFmtId="0" fontId="13" fillId="0" borderId="2" xfId="1" applyFont="1" applyBorder="1" applyAlignment="1">
      <alignment vertical="center"/>
    </xf>
    <xf numFmtId="0" fontId="13" fillId="0" borderId="15" xfId="1" applyFont="1" applyBorder="1" applyAlignment="1">
      <alignment vertical="center"/>
    </xf>
    <xf numFmtId="0" fontId="11" fillId="0" borderId="24" xfId="1" applyFont="1" applyBorder="1" applyAlignment="1" applyProtection="1">
      <alignment horizontal="left"/>
      <protection hidden="1"/>
    </xf>
    <xf numFmtId="0" fontId="14" fillId="0" borderId="17" xfId="1" applyFont="1" applyBorder="1" applyAlignment="1"/>
    <xf numFmtId="0" fontId="14" fillId="0" borderId="26" xfId="1" applyFont="1" applyBorder="1" applyAlignment="1"/>
    <xf numFmtId="0" fontId="5" fillId="0" borderId="31" xfId="1" applyFont="1" applyBorder="1" applyAlignment="1" applyProtection="1">
      <alignment horizontal="center" vertical="center" wrapText="1"/>
      <protection hidden="1"/>
    </xf>
    <xf numFmtId="0" fontId="5" fillId="0" borderId="32" xfId="1" applyFont="1" applyBorder="1" applyAlignment="1" applyProtection="1">
      <alignment horizontal="center" vertical="center" wrapText="1"/>
      <protection hidden="1"/>
    </xf>
    <xf numFmtId="0" fontId="5" fillId="0" borderId="33" xfId="1" applyFont="1" applyBorder="1" applyAlignment="1" applyProtection="1">
      <alignment horizontal="center" vertical="center" wrapText="1"/>
      <protection hidden="1"/>
    </xf>
    <xf numFmtId="4" fontId="5" fillId="0" borderId="0" xfId="1" applyNumberFormat="1" applyFont="1" applyBorder="1" applyAlignment="1" applyProtection="1">
      <protection hidden="1"/>
    </xf>
    <xf numFmtId="4" fontId="5" fillId="0" borderId="29" xfId="1" applyNumberFormat="1" applyFont="1" applyBorder="1" applyAlignment="1" applyProtection="1">
      <protection hidden="1"/>
    </xf>
    <xf numFmtId="0" fontId="11" fillId="0" borderId="22" xfId="1" applyFont="1" applyBorder="1" applyAlignment="1" applyProtection="1">
      <alignment horizontal="left"/>
      <protection hidden="1"/>
    </xf>
    <xf numFmtId="0" fontId="11" fillId="0" borderId="23" xfId="1" applyFont="1" applyBorder="1" applyAlignment="1" applyProtection="1">
      <alignment horizontal="left"/>
      <protection hidden="1"/>
    </xf>
    <xf numFmtId="0" fontId="11" fillId="0" borderId="36" xfId="1" applyFont="1" applyBorder="1" applyAlignment="1" applyProtection="1">
      <alignment horizontal="center" wrapText="1"/>
      <protection hidden="1"/>
    </xf>
    <xf numFmtId="0" fontId="11" fillId="3" borderId="0" xfId="1" applyFont="1" applyFill="1" applyAlignment="1" applyProtection="1">
      <alignment horizontal="left"/>
      <protection hidden="1"/>
    </xf>
    <xf numFmtId="0" fontId="14" fillId="3" borderId="0" xfId="1" applyFont="1" applyFill="1" applyAlignment="1"/>
    <xf numFmtId="0" fontId="11" fillId="3" borderId="16" xfId="1" applyFont="1" applyFill="1" applyBorder="1" applyAlignment="1" applyProtection="1">
      <alignment horizontal="left"/>
      <protection hidden="1"/>
    </xf>
    <xf numFmtId="0" fontId="14" fillId="3" borderId="34" xfId="1" applyFont="1" applyFill="1" applyBorder="1" applyAlignment="1"/>
    <xf numFmtId="0" fontId="11" fillId="3" borderId="16" xfId="1" applyFont="1" applyFill="1" applyBorder="1" applyAlignment="1" applyProtection="1">
      <protection hidden="1"/>
    </xf>
    <xf numFmtId="0" fontId="11" fillId="3" borderId="35" xfId="1" applyFont="1" applyFill="1" applyBorder="1" applyAlignment="1" applyProtection="1">
      <protection hidden="1"/>
    </xf>
    <xf numFmtId="0" fontId="11" fillId="3" borderId="34" xfId="1" applyFont="1" applyFill="1" applyBorder="1" applyAlignment="1" applyProtection="1">
      <protection hidden="1"/>
    </xf>
    <xf numFmtId="0" fontId="11" fillId="0" borderId="0" xfId="1" applyFont="1" applyAlignment="1" applyProtection="1">
      <alignment horizontal="left"/>
      <protection hidden="1"/>
    </xf>
    <xf numFmtId="0" fontId="14" fillId="0" borderId="0" xfId="1" applyFont="1" applyAlignment="1"/>
    <xf numFmtId="0" fontId="11" fillId="3" borderId="16" xfId="1" applyFont="1" applyFill="1" applyBorder="1" applyAlignment="1" applyProtection="1">
      <alignment horizontal="left" vertical="center"/>
      <protection hidden="1"/>
    </xf>
    <xf numFmtId="0" fontId="14" fillId="3" borderId="34" xfId="1" applyFont="1" applyFill="1" applyBorder="1" applyAlignment="1">
      <alignment vertical="center"/>
    </xf>
    <xf numFmtId="0" fontId="11" fillId="3" borderId="16" xfId="1" applyFont="1" applyFill="1" applyBorder="1" applyAlignment="1" applyProtection="1">
      <alignment horizontal="left" vertical="center" wrapText="1"/>
      <protection hidden="1"/>
    </xf>
    <xf numFmtId="0" fontId="11" fillId="3" borderId="35" xfId="1" applyFont="1" applyFill="1" applyBorder="1" applyAlignment="1" applyProtection="1">
      <alignment horizontal="left" vertical="center" wrapText="1"/>
      <protection hidden="1"/>
    </xf>
    <xf numFmtId="0" fontId="11" fillId="3" borderId="34" xfId="1" applyFont="1" applyFill="1" applyBorder="1" applyAlignment="1" applyProtection="1">
      <alignment horizontal="left" vertical="center" wrapText="1"/>
      <protection hidden="1"/>
    </xf>
    <xf numFmtId="0" fontId="11" fillId="2" borderId="16" xfId="1" applyFont="1" applyFill="1" applyBorder="1" applyAlignment="1" applyProtection="1">
      <alignment horizontal="left"/>
      <protection hidden="1"/>
    </xf>
    <xf numFmtId="0" fontId="11" fillId="2" borderId="35" xfId="1" applyFont="1" applyFill="1" applyBorder="1" applyAlignment="1" applyProtection="1">
      <alignment horizontal="left"/>
      <protection hidden="1"/>
    </xf>
    <xf numFmtId="0" fontId="11" fillId="2" borderId="34" xfId="1" applyFont="1" applyFill="1" applyBorder="1" applyAlignment="1" applyProtection="1">
      <alignment horizontal="left"/>
      <protection hidden="1"/>
    </xf>
    <xf numFmtId="0" fontId="2" fillId="0" borderId="0" xfId="1" applyFont="1" applyAlignment="1">
      <alignment horizontal="center" wrapText="1"/>
    </xf>
    <xf numFmtId="0" fontId="18" fillId="0" borderId="36" xfId="1" applyFont="1" applyBorder="1" applyAlignment="1" applyProtection="1">
      <alignment horizontal="center" vertical="top" wrapText="1"/>
      <protection hidden="1"/>
    </xf>
    <xf numFmtId="0" fontId="4" fillId="0" borderId="36" xfId="1" applyFont="1" applyBorder="1" applyAlignment="1" applyProtection="1">
      <alignment vertical="top"/>
      <protection hidden="1"/>
    </xf>
    <xf numFmtId="0" fontId="5" fillId="0" borderId="0" xfId="1" applyFont="1" applyBorder="1" applyAlignment="1" applyProtection="1">
      <alignment horizontal="center"/>
      <protection hidden="1"/>
    </xf>
    <xf numFmtId="0" fontId="2" fillId="0" borderId="0" xfId="1" applyFont="1" applyBorder="1" applyAlignment="1" applyProtection="1">
      <protection hidden="1"/>
    </xf>
    <xf numFmtId="0" fontId="20" fillId="0" borderId="36" xfId="1" applyFont="1" applyBorder="1" applyAlignment="1" applyProtection="1">
      <alignment horizontal="center" vertical="top" wrapText="1"/>
      <protection hidden="1"/>
    </xf>
    <xf numFmtId="0" fontId="11" fillId="3" borderId="16" xfId="1" applyFont="1" applyFill="1" applyBorder="1" applyAlignment="1" applyProtection="1">
      <alignment horizontal="left" vertical="top"/>
      <protection hidden="1"/>
    </xf>
    <xf numFmtId="0" fontId="14" fillId="3" borderId="34" xfId="1" applyFont="1" applyFill="1" applyBorder="1" applyAlignment="1">
      <alignment vertical="top"/>
    </xf>
    <xf numFmtId="0" fontId="11" fillId="3" borderId="35" xfId="1" applyFont="1" applyFill="1" applyBorder="1" applyAlignment="1" applyProtection="1">
      <alignment vertical="top" wrapText="1"/>
      <protection hidden="1"/>
    </xf>
    <xf numFmtId="0" fontId="11" fillId="3" borderId="34" xfId="1" applyFont="1" applyFill="1" applyBorder="1" applyAlignment="1" applyProtection="1">
      <alignment vertical="top" wrapText="1"/>
      <protection hidden="1"/>
    </xf>
  </cellXfs>
  <cellStyles count="5">
    <cellStyle name="Migliaia 2" xfId="2"/>
    <cellStyle name="Normal" xfId="0" builtinId="0"/>
    <cellStyle name="Normale 2" xfId="3"/>
    <cellStyle name="Normale 3" xfId="4"/>
    <cellStyle name="Normale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LA%20CONTRIBU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  <sheetName val="Foglio4"/>
      <sheetName val="Foglio5"/>
      <sheetName val="Foglio6"/>
    </sheetNames>
    <sheetDataSet>
      <sheetData sheetId="0">
        <row r="5">
          <cell r="C5">
            <v>17.57</v>
          </cell>
          <cell r="D5">
            <v>43.02</v>
          </cell>
        </row>
        <row r="6">
          <cell r="C6">
            <v>17.57</v>
          </cell>
          <cell r="D6">
            <v>43.02</v>
          </cell>
        </row>
        <row r="7">
          <cell r="C7">
            <v>8.7799999999999994</v>
          </cell>
          <cell r="D7">
            <v>21.51</v>
          </cell>
        </row>
      </sheetData>
      <sheetData sheetId="1">
        <row r="5">
          <cell r="C5">
            <v>16.79</v>
          </cell>
          <cell r="D5">
            <v>38.71</v>
          </cell>
        </row>
        <row r="6">
          <cell r="C6">
            <v>14.93</v>
          </cell>
          <cell r="D6">
            <v>34.409999999999997</v>
          </cell>
        </row>
        <row r="7">
          <cell r="C7">
            <v>11.19</v>
          </cell>
          <cell r="D7">
            <v>25.81</v>
          </cell>
        </row>
        <row r="8">
          <cell r="C8">
            <v>23.27</v>
          </cell>
          <cell r="D8">
            <v>38.71</v>
          </cell>
        </row>
        <row r="9">
          <cell r="C9">
            <v>20.68</v>
          </cell>
          <cell r="D9">
            <v>34.409999999999997</v>
          </cell>
        </row>
        <row r="10">
          <cell r="C10">
            <v>15.51</v>
          </cell>
          <cell r="D10">
            <v>25.81</v>
          </cell>
        </row>
        <row r="11">
          <cell r="C11">
            <v>28.4</v>
          </cell>
          <cell r="D11">
            <v>38.71</v>
          </cell>
        </row>
        <row r="12">
          <cell r="C12">
            <v>25.24</v>
          </cell>
          <cell r="D12">
            <v>34.409999999999997</v>
          </cell>
        </row>
        <row r="13">
          <cell r="C13">
            <v>18.93</v>
          </cell>
          <cell r="D13">
            <v>25.81</v>
          </cell>
        </row>
        <row r="14">
          <cell r="C14">
            <v>30.4</v>
          </cell>
          <cell r="D14">
            <v>38.71</v>
          </cell>
        </row>
        <row r="15">
          <cell r="C15">
            <v>27.02</v>
          </cell>
          <cell r="D15">
            <v>34.409999999999997</v>
          </cell>
        </row>
        <row r="16">
          <cell r="C16">
            <v>20.260000000000002</v>
          </cell>
          <cell r="D16">
            <v>25.81</v>
          </cell>
        </row>
        <row r="17">
          <cell r="C17">
            <v>39.74</v>
          </cell>
          <cell r="D17">
            <v>38.71</v>
          </cell>
        </row>
        <row r="18">
          <cell r="C18">
            <v>35.32</v>
          </cell>
          <cell r="D18">
            <v>34.409999999999997</v>
          </cell>
        </row>
        <row r="19">
          <cell r="C19">
            <v>26.49</v>
          </cell>
          <cell r="D19">
            <v>25.81</v>
          </cell>
        </row>
        <row r="20">
          <cell r="C20">
            <v>57.72</v>
          </cell>
          <cell r="D20">
            <v>38.71</v>
          </cell>
        </row>
        <row r="21">
          <cell r="C21">
            <v>51.3</v>
          </cell>
          <cell r="D21">
            <v>34.409999999999997</v>
          </cell>
        </row>
        <row r="22">
          <cell r="C22">
            <v>38.479999999999997</v>
          </cell>
          <cell r="D22">
            <v>25.81</v>
          </cell>
        </row>
        <row r="23">
          <cell r="C23">
            <v>72.78</v>
          </cell>
          <cell r="D23">
            <v>38.71</v>
          </cell>
        </row>
        <row r="24">
          <cell r="C24">
            <v>64.69</v>
          </cell>
          <cell r="D24">
            <v>34.409999999999997</v>
          </cell>
        </row>
        <row r="25">
          <cell r="C25">
            <v>48.52</v>
          </cell>
          <cell r="D25">
            <v>25.81</v>
          </cell>
        </row>
      </sheetData>
      <sheetData sheetId="2">
        <row r="5">
          <cell r="C5">
            <v>17.420000000000002</v>
          </cell>
          <cell r="D5">
            <v>34.409999999999997</v>
          </cell>
        </row>
        <row r="6">
          <cell r="C6">
            <v>15.24</v>
          </cell>
          <cell r="D6">
            <v>30.11</v>
          </cell>
        </row>
        <row r="7">
          <cell r="C7">
            <v>13.07</v>
          </cell>
          <cell r="D7">
            <v>25.81</v>
          </cell>
        </row>
        <row r="8">
          <cell r="C8">
            <v>19.82</v>
          </cell>
          <cell r="D8">
            <v>34.409999999999997</v>
          </cell>
        </row>
        <row r="9">
          <cell r="C9">
            <v>17.34</v>
          </cell>
          <cell r="D9">
            <v>30.11</v>
          </cell>
        </row>
        <row r="10">
          <cell r="C10">
            <v>14.87</v>
          </cell>
          <cell r="D10">
            <v>25.81</v>
          </cell>
        </row>
        <row r="11">
          <cell r="C11">
            <v>34.07</v>
          </cell>
          <cell r="D11">
            <v>34.409999999999997</v>
          </cell>
        </row>
        <row r="12">
          <cell r="C12">
            <v>29.82</v>
          </cell>
          <cell r="D12">
            <v>26.5</v>
          </cell>
        </row>
        <row r="13">
          <cell r="C13">
            <v>25.56</v>
          </cell>
          <cell r="D13">
            <v>25.81</v>
          </cell>
        </row>
      </sheetData>
      <sheetData sheetId="3">
        <row r="5">
          <cell r="C5">
            <v>19.16</v>
          </cell>
          <cell r="D5">
            <v>37.85</v>
          </cell>
        </row>
        <row r="6">
          <cell r="C6">
            <v>16.77</v>
          </cell>
          <cell r="D6">
            <v>33.119999999999997</v>
          </cell>
        </row>
        <row r="7">
          <cell r="C7">
            <v>14.37</v>
          </cell>
          <cell r="D7">
            <v>28.39</v>
          </cell>
        </row>
        <row r="8">
          <cell r="C8">
            <v>21.8</v>
          </cell>
          <cell r="D8">
            <v>37.85</v>
          </cell>
        </row>
        <row r="9">
          <cell r="C9">
            <v>19.079999999999998</v>
          </cell>
          <cell r="D9">
            <v>33.119999999999997</v>
          </cell>
        </row>
        <row r="10">
          <cell r="C10">
            <v>16.350000000000001</v>
          </cell>
          <cell r="D10">
            <v>28.39</v>
          </cell>
        </row>
        <row r="11">
          <cell r="C11">
            <v>37.479999999999997</v>
          </cell>
          <cell r="D11">
            <v>37.85</v>
          </cell>
        </row>
        <row r="12">
          <cell r="C12">
            <v>32.799999999999997</v>
          </cell>
          <cell r="D12">
            <v>33.119999999999997</v>
          </cell>
        </row>
        <row r="13">
          <cell r="C13">
            <v>28.11</v>
          </cell>
          <cell r="D13">
            <v>28.39</v>
          </cell>
        </row>
      </sheetData>
      <sheetData sheetId="4">
        <row r="5">
          <cell r="C5">
            <v>80.87</v>
          </cell>
          <cell r="D5">
            <v>43.02</v>
          </cell>
        </row>
        <row r="6">
          <cell r="C6">
            <v>80.87</v>
          </cell>
          <cell r="D6">
            <v>43.02</v>
          </cell>
        </row>
        <row r="7">
          <cell r="C7">
            <v>80.87</v>
          </cell>
          <cell r="D7">
            <v>43.02</v>
          </cell>
        </row>
      </sheetData>
      <sheetData sheetId="5">
        <row r="5">
          <cell r="C5">
            <v>12.6</v>
          </cell>
          <cell r="D5">
            <v>29.05</v>
          </cell>
        </row>
        <row r="6">
          <cell r="C6">
            <v>11.2</v>
          </cell>
          <cell r="D6">
            <v>25.82</v>
          </cell>
        </row>
        <row r="7">
          <cell r="C7">
            <v>8.4</v>
          </cell>
          <cell r="D7">
            <v>19.36</v>
          </cell>
        </row>
        <row r="8">
          <cell r="C8">
            <v>17.489999999999998</v>
          </cell>
          <cell r="D8">
            <v>29.02</v>
          </cell>
        </row>
        <row r="9">
          <cell r="C9">
            <v>15.55</v>
          </cell>
          <cell r="D9">
            <v>25.8</v>
          </cell>
        </row>
        <row r="10">
          <cell r="C10">
            <v>11.66</v>
          </cell>
          <cell r="D10">
            <v>19.350000000000001</v>
          </cell>
        </row>
        <row r="11">
          <cell r="C11">
            <v>22.78</v>
          </cell>
          <cell r="D11">
            <v>29.02</v>
          </cell>
        </row>
        <row r="12">
          <cell r="C12">
            <v>20.25</v>
          </cell>
          <cell r="D12">
            <v>25.8</v>
          </cell>
        </row>
        <row r="13">
          <cell r="C13">
            <v>15.19</v>
          </cell>
          <cell r="D13">
            <v>19.350000000000001</v>
          </cell>
        </row>
        <row r="14">
          <cell r="C14">
            <v>43.3</v>
          </cell>
          <cell r="D14">
            <v>29.02</v>
          </cell>
        </row>
        <row r="15">
          <cell r="C15">
            <v>38.49</v>
          </cell>
          <cell r="D15">
            <v>25.8</v>
          </cell>
        </row>
        <row r="16">
          <cell r="C16">
            <v>28.87</v>
          </cell>
          <cell r="D16">
            <v>19.350000000000001</v>
          </cell>
        </row>
        <row r="17">
          <cell r="C17">
            <v>13.05</v>
          </cell>
          <cell r="D17">
            <v>10.029999999999999</v>
          </cell>
        </row>
        <row r="18">
          <cell r="C18">
            <v>11.42</v>
          </cell>
          <cell r="D18">
            <v>1.2</v>
          </cell>
        </row>
        <row r="19">
          <cell r="C19">
            <v>1.34</v>
          </cell>
          <cell r="D19">
            <v>7.53</v>
          </cell>
        </row>
        <row r="20">
          <cell r="C20">
            <v>14.88</v>
          </cell>
          <cell r="D20">
            <v>25.8</v>
          </cell>
        </row>
        <row r="21">
          <cell r="C21">
            <v>13.02</v>
          </cell>
          <cell r="D21">
            <v>22.57</v>
          </cell>
        </row>
        <row r="22">
          <cell r="C22">
            <v>11.16</v>
          </cell>
          <cell r="D22">
            <v>2.65</v>
          </cell>
        </row>
        <row r="23">
          <cell r="C23">
            <v>3.5</v>
          </cell>
          <cell r="D23">
            <v>25.8</v>
          </cell>
        </row>
        <row r="24">
          <cell r="C24">
            <v>22.34</v>
          </cell>
          <cell r="D24">
            <v>19.86</v>
          </cell>
        </row>
        <row r="25">
          <cell r="C25">
            <v>19.149999999999999</v>
          </cell>
          <cell r="D25">
            <v>19.350000000000001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tabSelected="1" zoomScale="70" zoomScaleNormal="70" workbookViewId="0">
      <selection activeCell="F27" sqref="F27"/>
    </sheetView>
  </sheetViews>
  <sheetFormatPr baseColWidth="10" defaultRowHeight="15"/>
  <cols>
    <col min="1" max="1" width="85.7109375" customWidth="1"/>
    <col min="6" max="6" width="11.42578125" customWidth="1"/>
  </cols>
  <sheetData>
    <row r="1" spans="1:7">
      <c r="A1" s="72"/>
      <c r="B1" s="70" t="s">
        <v>30</v>
      </c>
      <c r="C1" s="72" t="s">
        <v>31</v>
      </c>
      <c r="D1" s="72" t="s">
        <v>32</v>
      </c>
      <c r="E1" s="70" t="s">
        <v>33</v>
      </c>
      <c r="F1" s="72" t="s">
        <v>34</v>
      </c>
      <c r="G1" s="72" t="s">
        <v>35</v>
      </c>
    </row>
    <row r="2" spans="1:7">
      <c r="A2" s="75" t="s">
        <v>36</v>
      </c>
      <c r="B2" s="76">
        <f>[1]Foglio1!$C$5</f>
        <v>17.57</v>
      </c>
      <c r="C2" s="77">
        <f>[1]Foglio1!$C$6</f>
        <v>17.57</v>
      </c>
      <c r="D2" s="77">
        <f>[1]Foglio1!$C$7</f>
        <v>8.7799999999999994</v>
      </c>
      <c r="E2" s="76">
        <f>[1]Foglio1!$D$5</f>
        <v>43.02</v>
      </c>
      <c r="F2" s="77">
        <f>[1]Foglio1!$D$6</f>
        <v>43.02</v>
      </c>
      <c r="G2" s="77">
        <f>[1]Foglio1!$D$7</f>
        <v>21.51</v>
      </c>
    </row>
    <row r="3" spans="1:7">
      <c r="A3" s="74" t="s">
        <v>37</v>
      </c>
      <c r="B3" s="71">
        <f>[1]Foglio2!$C$5</f>
        <v>16.79</v>
      </c>
      <c r="C3" s="73">
        <f>[1]Foglio2!$C$6</f>
        <v>14.93</v>
      </c>
      <c r="D3" s="73">
        <f>[1]Foglio2!$C$7</f>
        <v>11.19</v>
      </c>
      <c r="E3" s="71">
        <f>[1]Foglio2!$D$5</f>
        <v>38.71</v>
      </c>
      <c r="F3" s="73">
        <f>[1]Foglio2!$D$6</f>
        <v>34.409999999999997</v>
      </c>
      <c r="G3" s="73">
        <f>[1]Foglio2!$D$7</f>
        <v>25.81</v>
      </c>
    </row>
    <row r="4" spans="1:7">
      <c r="A4" s="74" t="s">
        <v>38</v>
      </c>
      <c r="B4" s="71">
        <f>[1]Foglio2!$C$8</f>
        <v>23.27</v>
      </c>
      <c r="C4" s="73">
        <f>[1]Foglio2!$C$9</f>
        <v>20.68</v>
      </c>
      <c r="D4" s="73">
        <f>[1]Foglio2!$C$10</f>
        <v>15.51</v>
      </c>
      <c r="E4" s="71">
        <f>[1]Foglio2!$D$8</f>
        <v>38.71</v>
      </c>
      <c r="F4" s="73">
        <f>[1]Foglio2!$D$9</f>
        <v>34.409999999999997</v>
      </c>
      <c r="G4" s="73">
        <f>[1]Foglio2!$D$10</f>
        <v>25.81</v>
      </c>
    </row>
    <row r="5" spans="1:7">
      <c r="A5" s="72" t="s">
        <v>41</v>
      </c>
      <c r="B5" s="71">
        <f>[1]Foglio2!$C$11</f>
        <v>28.4</v>
      </c>
      <c r="C5" s="73">
        <f>[1]Foglio2!$C$12</f>
        <v>25.24</v>
      </c>
      <c r="D5" s="73">
        <f>[1]Foglio2!$C$13</f>
        <v>18.93</v>
      </c>
      <c r="E5" s="71">
        <f>[1]Foglio2!$D$11</f>
        <v>38.71</v>
      </c>
      <c r="F5" s="73">
        <f>[1]Foglio2!$D$12</f>
        <v>34.409999999999997</v>
      </c>
      <c r="G5" s="73">
        <f>[1]Foglio2!$D$13</f>
        <v>25.81</v>
      </c>
    </row>
    <row r="6" spans="1:7">
      <c r="A6" s="74" t="s">
        <v>39</v>
      </c>
      <c r="B6" s="71">
        <f>[1]Foglio2!$C$14</f>
        <v>30.4</v>
      </c>
      <c r="C6" s="73">
        <f>[1]Foglio2!$C$15</f>
        <v>27.02</v>
      </c>
      <c r="D6" s="73">
        <f>[1]Foglio2!$C$16</f>
        <v>20.260000000000002</v>
      </c>
      <c r="E6" s="71">
        <f>[1]Foglio2!$D$14</f>
        <v>38.71</v>
      </c>
      <c r="F6" s="73">
        <f>[1]Foglio2!$D$15</f>
        <v>34.409999999999997</v>
      </c>
      <c r="G6" s="73">
        <f>[1]Foglio2!$D$16</f>
        <v>25.81</v>
      </c>
    </row>
    <row r="7" spans="1:7">
      <c r="A7" s="72" t="s">
        <v>42</v>
      </c>
      <c r="B7" s="71">
        <f>[1]Foglio2!$C$17</f>
        <v>39.74</v>
      </c>
      <c r="C7" s="73">
        <f>[1]Foglio2!$C$18</f>
        <v>35.32</v>
      </c>
      <c r="D7" s="73">
        <f>[1]Foglio2!$C$19</f>
        <v>26.49</v>
      </c>
      <c r="E7" s="71">
        <f>[1]Foglio2!$D$17</f>
        <v>38.71</v>
      </c>
      <c r="F7" s="73">
        <f>[1]Foglio2!$D$18</f>
        <v>34.409999999999997</v>
      </c>
      <c r="G7" s="73">
        <f>[1]Foglio2!$D$19</f>
        <v>25.81</v>
      </c>
    </row>
    <row r="8" spans="1:7">
      <c r="A8" s="74" t="s">
        <v>40</v>
      </c>
      <c r="B8" s="71">
        <f>[1]Foglio2!$C$20</f>
        <v>57.72</v>
      </c>
      <c r="C8" s="73">
        <f>[1]Foglio2!$C$21</f>
        <v>51.3</v>
      </c>
      <c r="D8" s="73">
        <f>[1]Foglio2!$C$22</f>
        <v>38.479999999999997</v>
      </c>
      <c r="E8" s="71">
        <f>[1]Foglio2!$D$20</f>
        <v>38.71</v>
      </c>
      <c r="F8" s="73">
        <f>[1]Foglio2!$D$21</f>
        <v>34.409999999999997</v>
      </c>
      <c r="G8" s="73">
        <f>[1]Foglio2!$D$22</f>
        <v>25.81</v>
      </c>
    </row>
    <row r="9" spans="1:7">
      <c r="A9" s="69" t="s">
        <v>43</v>
      </c>
      <c r="B9" s="78">
        <f>[1]Foglio2!$C$23</f>
        <v>72.78</v>
      </c>
      <c r="C9" s="79">
        <f>[1]Foglio2!$C$24</f>
        <v>64.69</v>
      </c>
      <c r="D9" s="79">
        <f>[1]Foglio2!$C$25</f>
        <v>48.52</v>
      </c>
      <c r="E9" s="78">
        <f>[1]Foglio2!$D$23</f>
        <v>38.71</v>
      </c>
      <c r="F9" s="79">
        <f>[1]Foglio2!$D$24</f>
        <v>34.409999999999997</v>
      </c>
      <c r="G9" s="79">
        <f>[1]Foglio2!$D$25</f>
        <v>25.81</v>
      </c>
    </row>
    <row r="10" spans="1:7">
      <c r="A10" s="72" t="s">
        <v>44</v>
      </c>
      <c r="B10" s="71">
        <f>[1]Foglio3!$C$5</f>
        <v>17.420000000000002</v>
      </c>
      <c r="C10" s="73">
        <f>[1]Foglio3!$C$6</f>
        <v>15.24</v>
      </c>
      <c r="D10" s="73">
        <f>[1]Foglio3!$C$7</f>
        <v>13.07</v>
      </c>
      <c r="E10" s="71">
        <f>[1]Foglio3!$D$5</f>
        <v>34.409999999999997</v>
      </c>
      <c r="F10" s="73">
        <f>[1]Foglio3!$D$6</f>
        <v>30.11</v>
      </c>
      <c r="G10" s="73">
        <f>[1]Foglio3!$D$7</f>
        <v>25.81</v>
      </c>
    </row>
    <row r="11" spans="1:7">
      <c r="A11" s="72" t="s">
        <v>45</v>
      </c>
      <c r="B11" s="71">
        <f>[1]Foglio3!$C$8</f>
        <v>19.82</v>
      </c>
      <c r="C11" s="73">
        <f>[1]Foglio3!$C$9</f>
        <v>17.34</v>
      </c>
      <c r="D11" s="73">
        <f>[1]Foglio3!$C$10</f>
        <v>14.87</v>
      </c>
      <c r="E11" s="71">
        <f>[1]Foglio3!$D$8</f>
        <v>34.409999999999997</v>
      </c>
      <c r="F11" s="73">
        <f>[1]Foglio3!$D$9</f>
        <v>30.11</v>
      </c>
      <c r="G11" s="73">
        <f>[1]Foglio3!$D$10</f>
        <v>25.81</v>
      </c>
    </row>
    <row r="12" spans="1:7">
      <c r="A12" s="80" t="s">
        <v>46</v>
      </c>
      <c r="B12" s="78">
        <f>[1]Foglio3!$C$11</f>
        <v>34.07</v>
      </c>
      <c r="C12" s="79">
        <f>[1]Foglio3!$C$12</f>
        <v>29.82</v>
      </c>
      <c r="D12" s="79">
        <f>[1]Foglio3!$C$13</f>
        <v>25.56</v>
      </c>
      <c r="E12" s="78">
        <f>[1]Foglio3!$D$11</f>
        <v>34.409999999999997</v>
      </c>
      <c r="F12" s="79">
        <f>[1]Foglio3!$D$12</f>
        <v>26.5</v>
      </c>
      <c r="G12" s="79">
        <f>[1]Foglio3!$D$13</f>
        <v>25.81</v>
      </c>
    </row>
    <row r="13" spans="1:7">
      <c r="A13" s="72" t="s">
        <v>47</v>
      </c>
      <c r="B13" s="71">
        <f>[1]Foglio4!$C$5</f>
        <v>19.16</v>
      </c>
      <c r="C13" s="73">
        <f>[1]Foglio4!$C$6</f>
        <v>16.77</v>
      </c>
      <c r="D13" s="73">
        <f>[1]Foglio4!$C$7</f>
        <v>14.37</v>
      </c>
      <c r="E13" s="71">
        <f>[1]Foglio4!$D$5</f>
        <v>37.85</v>
      </c>
      <c r="F13" s="73">
        <f>[1]Foglio4!$D$6</f>
        <v>33.119999999999997</v>
      </c>
      <c r="G13" s="73">
        <f>[1]Foglio4!$D$7</f>
        <v>28.39</v>
      </c>
    </row>
    <row r="14" spans="1:7">
      <c r="A14" s="72" t="s">
        <v>48</v>
      </c>
      <c r="B14" s="71">
        <f>[1]Foglio4!$C$8</f>
        <v>21.8</v>
      </c>
      <c r="C14" s="73">
        <f>[1]Foglio4!$C$9</f>
        <v>19.079999999999998</v>
      </c>
      <c r="D14" s="73">
        <f>[1]Foglio4!$C$10</f>
        <v>16.350000000000001</v>
      </c>
      <c r="E14" s="71">
        <f>[1]Foglio4!$D$8</f>
        <v>37.85</v>
      </c>
      <c r="F14" s="73">
        <f>[1]Foglio4!$D$9</f>
        <v>33.119999999999997</v>
      </c>
      <c r="G14" s="73">
        <f>[1]Foglio4!$D$10</f>
        <v>28.39</v>
      </c>
    </row>
    <row r="15" spans="1:7">
      <c r="A15" s="80" t="s">
        <v>49</v>
      </c>
      <c r="B15" s="78">
        <f>[1]Foglio4!$C$11</f>
        <v>37.479999999999997</v>
      </c>
      <c r="C15" s="79">
        <f>[1]Foglio4!$C$12</f>
        <v>32.799999999999997</v>
      </c>
      <c r="D15" s="79">
        <f>[1]Foglio4!$C$13</f>
        <v>28.11</v>
      </c>
      <c r="E15" s="78">
        <f>[1]Foglio4!$D$11</f>
        <v>37.85</v>
      </c>
      <c r="F15" s="79">
        <f>[1]Foglio4!$D$12</f>
        <v>33.119999999999997</v>
      </c>
      <c r="G15" s="79">
        <f>[1]Foglio4!$D$13</f>
        <v>28.39</v>
      </c>
    </row>
    <row r="16" spans="1:7">
      <c r="A16" s="77" t="s">
        <v>50</v>
      </c>
      <c r="B16" s="81">
        <f>[1]Foglio5!$C$5</f>
        <v>80.87</v>
      </c>
      <c r="C16" s="82">
        <f>[1]Foglio5!$C$6</f>
        <v>80.87</v>
      </c>
      <c r="D16" s="82">
        <f>[1]Foglio5!$C$7</f>
        <v>80.87</v>
      </c>
      <c r="E16" s="81">
        <f>[1]Foglio5!$D$5</f>
        <v>43.02</v>
      </c>
      <c r="F16" s="82">
        <f>[1]Foglio5!$D$6</f>
        <v>43.02</v>
      </c>
      <c r="G16" s="82">
        <f>[1]Foglio5!$D$7</f>
        <v>43.02</v>
      </c>
    </row>
    <row r="17" spans="1:7">
      <c r="A17" s="72" t="s">
        <v>51</v>
      </c>
      <c r="B17" s="71">
        <f>[1]Foglio6!$C$5</f>
        <v>12.6</v>
      </c>
      <c r="C17" s="73">
        <f>[1]Foglio6!$C$6</f>
        <v>11.2</v>
      </c>
      <c r="D17" s="73">
        <f>[1]Foglio6!$C$7</f>
        <v>8.4</v>
      </c>
      <c r="E17" s="71">
        <f>[1]Foglio6!$D$5</f>
        <v>29.05</v>
      </c>
      <c r="F17" s="73">
        <f>[1]Foglio6!$D$6</f>
        <v>25.82</v>
      </c>
      <c r="G17" s="73">
        <f>[1]Foglio6!$D$7</f>
        <v>19.36</v>
      </c>
    </row>
    <row r="18" spans="1:7">
      <c r="A18" s="72" t="s">
        <v>52</v>
      </c>
      <c r="B18" s="71">
        <f>[1]Foglio6!$C$8</f>
        <v>17.489999999999998</v>
      </c>
      <c r="C18" s="73">
        <f>[1]Foglio6!$C$9</f>
        <v>15.55</v>
      </c>
      <c r="D18" s="73">
        <f>[1]Foglio6!$C$10</f>
        <v>11.66</v>
      </c>
      <c r="E18" s="71">
        <f>[1]Foglio6!$D$8</f>
        <v>29.02</v>
      </c>
      <c r="F18" s="73">
        <f>[1]Foglio6!$D$9</f>
        <v>25.8</v>
      </c>
      <c r="G18" s="73">
        <f>[1]Foglio6!$D$10</f>
        <v>19.350000000000001</v>
      </c>
    </row>
    <row r="19" spans="1:7">
      <c r="A19" s="72" t="s">
        <v>53</v>
      </c>
      <c r="B19" s="71">
        <f>[1]Foglio6!$C$11</f>
        <v>22.78</v>
      </c>
      <c r="C19" s="73">
        <f>[1]Foglio6!$C$12</f>
        <v>20.25</v>
      </c>
      <c r="D19" s="73">
        <f>[1]Foglio6!$C$13</f>
        <v>15.19</v>
      </c>
      <c r="E19" s="71">
        <f>[1]Foglio6!$D$11</f>
        <v>29.02</v>
      </c>
      <c r="F19" s="73">
        <f>[1]Foglio6!$D$12</f>
        <v>25.8</v>
      </c>
      <c r="G19" s="73">
        <f>[1]Foglio6!$D$13</f>
        <v>19.350000000000001</v>
      </c>
    </row>
    <row r="20" spans="1:7">
      <c r="A20" s="72" t="s">
        <v>54</v>
      </c>
      <c r="B20" s="71">
        <f>[1]Foglio6!$C$14</f>
        <v>43.3</v>
      </c>
      <c r="C20" s="73">
        <f>[1]Foglio6!$C$15</f>
        <v>38.49</v>
      </c>
      <c r="D20" s="73">
        <f>[1]Foglio6!$C$16</f>
        <v>28.87</v>
      </c>
      <c r="E20" s="71">
        <f>[1]Foglio6!$D$14</f>
        <v>29.02</v>
      </c>
      <c r="F20" s="73">
        <f>[1]Foglio6!$D$15</f>
        <v>25.8</v>
      </c>
      <c r="G20" s="73">
        <f>[1]Foglio6!$D$16</f>
        <v>19.350000000000001</v>
      </c>
    </row>
    <row r="21" spans="1:7">
      <c r="A21" s="72" t="s">
        <v>55</v>
      </c>
      <c r="B21" s="71">
        <f>[1]Foglio6!$C$17</f>
        <v>13.05</v>
      </c>
      <c r="C21" s="73">
        <f>[1]Foglio6!$C$18</f>
        <v>11.42</v>
      </c>
      <c r="D21" s="73">
        <f>[1]Foglio6!$C$19</f>
        <v>1.34</v>
      </c>
      <c r="E21" s="71">
        <f>[1]Foglio6!$D$17</f>
        <v>10.029999999999999</v>
      </c>
      <c r="F21" s="73">
        <f>[1]Foglio6!$D$18</f>
        <v>1.2</v>
      </c>
      <c r="G21" s="73">
        <f>[1]Foglio6!$D$19</f>
        <v>7.53</v>
      </c>
    </row>
    <row r="22" spans="1:7">
      <c r="A22" s="72" t="s">
        <v>56</v>
      </c>
      <c r="B22" s="71">
        <f>[1]Foglio6!$C$20</f>
        <v>14.88</v>
      </c>
      <c r="C22" s="73">
        <f>[1]Foglio6!$C$21</f>
        <v>13.02</v>
      </c>
      <c r="D22" s="73">
        <f>[1]Foglio6!$C$22</f>
        <v>11.16</v>
      </c>
      <c r="E22" s="71">
        <f>[1]Foglio6!$D$20</f>
        <v>25.8</v>
      </c>
      <c r="F22" s="73">
        <f>[1]Foglio6!$D$21</f>
        <v>22.57</v>
      </c>
      <c r="G22" s="73">
        <f>[1]Foglio6!$D$22</f>
        <v>2.65</v>
      </c>
    </row>
    <row r="23" spans="1:7">
      <c r="A23" s="72" t="s">
        <v>57</v>
      </c>
      <c r="B23" s="71">
        <f>[1]Foglio6!$C$23</f>
        <v>3.5</v>
      </c>
      <c r="C23" s="73">
        <f>[1]Foglio6!$C$24</f>
        <v>22.34</v>
      </c>
      <c r="D23" s="73">
        <f>[1]Foglio6!$C$25</f>
        <v>19.149999999999999</v>
      </c>
      <c r="E23" s="71">
        <f>[1]Foglio6!$D$23</f>
        <v>25.8</v>
      </c>
      <c r="F23" s="73">
        <f>[1]Foglio6!$D$24</f>
        <v>19.86</v>
      </c>
      <c r="G23" s="73">
        <f>[1]Foglio6!$D$25</f>
        <v>19.350000000000001</v>
      </c>
    </row>
    <row r="24" spans="1:7">
      <c r="A24" s="72"/>
      <c r="B24" s="72"/>
      <c r="C24" s="72"/>
      <c r="D24" s="72"/>
      <c r="E24" s="72"/>
      <c r="F24" s="72"/>
    </row>
    <row r="25" spans="1:7">
      <c r="A25" s="72"/>
      <c r="B25" s="72"/>
      <c r="C25" s="72"/>
      <c r="D25" s="72"/>
      <c r="E25" s="72"/>
      <c r="F25" s="72"/>
    </row>
    <row r="26" spans="1:7">
      <c r="B26" s="72"/>
      <c r="C26" s="72"/>
      <c r="D26" s="72"/>
      <c r="E26" s="72"/>
      <c r="F26" s="72"/>
    </row>
    <row r="27" spans="1:7">
      <c r="B27" s="72"/>
      <c r="C27" s="72"/>
      <c r="D27" s="72"/>
      <c r="E27" s="72"/>
      <c r="F27" s="72"/>
    </row>
    <row r="28" spans="1:7">
      <c r="B28" s="72"/>
      <c r="C28" s="72"/>
      <c r="D28" s="72"/>
      <c r="E28" s="72"/>
      <c r="F28" s="72"/>
    </row>
  </sheetData>
  <sheetProtection algorithmName="SHA-512" hashValue="4sNWANRbT10JX5CGR+li+7mzFlGdDnUAGtESPaaOAm1P6vrGtJ1n/oCT6qomQoBd7lRVJfucFb2c1sRzCBhcWA==" saltValue="6270T88n8kbGRPvjdo73f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opLeftCell="C1" zoomScaleNormal="100" workbookViewId="0">
      <selection activeCell="D15" sqref="D15:M15"/>
    </sheetView>
  </sheetViews>
  <sheetFormatPr baseColWidth="10" defaultColWidth="9.140625" defaultRowHeight="15"/>
  <cols>
    <col min="1" max="2" width="13.5703125" customWidth="1"/>
    <col min="8" max="8" width="11.5703125" customWidth="1"/>
    <col min="9" max="9" width="7.7109375" style="12" customWidth="1"/>
    <col min="10" max="13" width="11.5703125" customWidth="1"/>
  </cols>
  <sheetData>
    <row r="1" spans="1:18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8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8" ht="92.25" customHeigh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18" ht="23.25" thickBot="1">
      <c r="A4" s="144" t="s">
        <v>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</row>
    <row r="5" spans="1:18">
      <c r="A5" s="146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1:18">
      <c r="A6" s="1"/>
      <c r="B6" s="2"/>
      <c r="C6" s="2"/>
      <c r="D6" s="2"/>
      <c r="E6" s="2"/>
      <c r="F6" s="2"/>
      <c r="G6" s="2"/>
      <c r="H6" s="2"/>
      <c r="I6" s="13"/>
      <c r="J6" s="2"/>
      <c r="K6" s="2"/>
      <c r="L6" s="2"/>
      <c r="M6" s="2"/>
    </row>
    <row r="7" spans="1:18" ht="23.25" thickBot="1">
      <c r="A7" s="148" t="s">
        <v>28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</row>
    <row r="8" spans="1:18" ht="15" customHeight="1">
      <c r="N8" s="3"/>
      <c r="O8" s="3"/>
      <c r="P8" s="3"/>
      <c r="Q8" s="3"/>
      <c r="R8" s="3"/>
    </row>
    <row r="9" spans="1:18" ht="61.5" customHeight="1">
      <c r="A9" s="135" t="s">
        <v>4</v>
      </c>
      <c r="B9" s="136"/>
      <c r="C9" s="7"/>
      <c r="D9" s="137"/>
      <c r="E9" s="138"/>
      <c r="F9" s="138"/>
      <c r="G9" s="138"/>
      <c r="H9" s="138"/>
      <c r="I9" s="138"/>
      <c r="J9" s="138"/>
      <c r="K9" s="138"/>
      <c r="L9" s="138"/>
      <c r="M9" s="139"/>
    </row>
    <row r="10" spans="1:18">
      <c r="A10" s="126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</row>
    <row r="11" spans="1:18">
      <c r="A11" s="149" t="s">
        <v>5</v>
      </c>
      <c r="B11" s="150"/>
      <c r="C11" s="5"/>
      <c r="D11" s="6"/>
      <c r="E11" s="151"/>
      <c r="F11" s="151"/>
      <c r="G11" s="151"/>
      <c r="H11" s="151"/>
      <c r="I11" s="151"/>
      <c r="J11" s="151"/>
      <c r="K11" s="151"/>
      <c r="L11" s="151"/>
      <c r="M11" s="152"/>
    </row>
    <row r="12" spans="1:18">
      <c r="A12" s="126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</row>
    <row r="13" spans="1:18">
      <c r="A13" s="128" t="s">
        <v>6</v>
      </c>
      <c r="B13" s="129"/>
      <c r="C13" s="5"/>
      <c r="D13" s="130"/>
      <c r="E13" s="131"/>
      <c r="F13" s="131"/>
      <c r="G13" s="131"/>
      <c r="H13" s="131"/>
      <c r="I13" s="131"/>
      <c r="J13" s="131"/>
      <c r="K13" s="131"/>
      <c r="L13" s="131"/>
      <c r="M13" s="132"/>
    </row>
    <row r="14" spans="1:18" ht="15" customHeight="1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</row>
    <row r="15" spans="1:18" ht="15" customHeight="1">
      <c r="A15" s="8"/>
      <c r="B15" s="9"/>
      <c r="C15" s="9"/>
      <c r="D15" s="140" t="s">
        <v>52</v>
      </c>
      <c r="E15" s="141"/>
      <c r="F15" s="141"/>
      <c r="G15" s="141"/>
      <c r="H15" s="141"/>
      <c r="I15" s="141"/>
      <c r="J15" s="141"/>
      <c r="K15" s="141"/>
      <c r="L15" s="141"/>
      <c r="M15" s="142"/>
    </row>
    <row r="16" spans="1:18" ht="14.25" customHeight="1" thickBot="1">
      <c r="A16" s="125" t="s">
        <v>7</v>
      </c>
      <c r="B16" s="125"/>
      <c r="C16" s="4"/>
    </row>
    <row r="17" spans="1:13" ht="38.1" customHeight="1">
      <c r="A17" s="110" t="s">
        <v>8</v>
      </c>
      <c r="B17" s="111"/>
      <c r="C17" s="111"/>
      <c r="D17" s="112"/>
      <c r="E17" s="113"/>
      <c r="F17" s="113"/>
      <c r="G17" s="114"/>
      <c r="H17" s="15" t="s">
        <v>9</v>
      </c>
      <c r="I17" s="11"/>
      <c r="J17" s="16" t="s">
        <v>10</v>
      </c>
      <c r="K17" s="16" t="s">
        <v>11</v>
      </c>
      <c r="L17" s="17"/>
      <c r="M17" s="18" t="s">
        <v>12</v>
      </c>
    </row>
    <row r="18" spans="1:13">
      <c r="A18" s="93" t="s">
        <v>13</v>
      </c>
      <c r="B18" s="94"/>
      <c r="C18" s="99"/>
      <c r="D18" s="99"/>
      <c r="E18" s="99"/>
      <c r="F18" s="100"/>
      <c r="G18" s="105" t="s">
        <v>14</v>
      </c>
      <c r="H18" s="90"/>
      <c r="I18" s="91"/>
      <c r="J18" s="91"/>
      <c r="K18" s="91"/>
      <c r="L18" s="91"/>
      <c r="M18" s="92"/>
    </row>
    <row r="19" spans="1:13">
      <c r="A19" s="95"/>
      <c r="B19" s="96"/>
      <c r="C19" s="101"/>
      <c r="D19" s="101"/>
      <c r="E19" s="101"/>
      <c r="F19" s="102"/>
      <c r="G19" s="105"/>
      <c r="H19" s="90"/>
      <c r="I19" s="91"/>
      <c r="J19" s="91"/>
      <c r="K19" s="91"/>
      <c r="L19" s="91"/>
      <c r="M19" s="92"/>
    </row>
    <row r="20" spans="1:13">
      <c r="A20" s="95"/>
      <c r="B20" s="96"/>
      <c r="C20" s="101"/>
      <c r="D20" s="101"/>
      <c r="E20" s="101"/>
      <c r="F20" s="102"/>
      <c r="G20" s="105"/>
      <c r="H20" s="90"/>
      <c r="I20" s="91"/>
      <c r="J20" s="91"/>
      <c r="K20" s="91"/>
      <c r="L20" s="91"/>
      <c r="M20" s="92"/>
    </row>
    <row r="21" spans="1:13" ht="15.75" thickBot="1">
      <c r="A21" s="95"/>
      <c r="B21" s="96"/>
      <c r="C21" s="101"/>
      <c r="D21" s="101"/>
      <c r="E21" s="101"/>
      <c r="F21" s="102"/>
      <c r="G21" s="105"/>
      <c r="H21" s="90"/>
      <c r="I21" s="91"/>
      <c r="J21" s="91"/>
      <c r="K21" s="91"/>
      <c r="L21" s="91"/>
      <c r="M21" s="92"/>
    </row>
    <row r="22" spans="1:13" ht="15.75" thickBot="1">
      <c r="A22" s="97"/>
      <c r="B22" s="98"/>
      <c r="C22" s="103"/>
      <c r="D22" s="103"/>
      <c r="E22" s="103"/>
      <c r="F22" s="104"/>
      <c r="G22" s="105"/>
      <c r="H22" s="19" t="str">
        <f>IF(C18&lt;&gt;"",C18,"")</f>
        <v/>
      </c>
      <c r="I22" s="10" t="s">
        <v>15</v>
      </c>
      <c r="J22" s="24">
        <v>100</v>
      </c>
      <c r="K22" s="54">
        <f>INDEX(Ausiliare!B2:B26, MATCH(D15, Ausiliare!A2:A25, 0))</f>
        <v>17.489999999999998</v>
      </c>
      <c r="L22" s="21" t="s">
        <v>16</v>
      </c>
      <c r="M22" s="22" t="e">
        <f>H22*J22*K22</f>
        <v>#VALUE!</v>
      </c>
    </row>
    <row r="23" spans="1:13">
      <c r="A23" s="93" t="s">
        <v>17</v>
      </c>
      <c r="B23" s="94"/>
      <c r="C23" s="99"/>
      <c r="D23" s="99"/>
      <c r="E23" s="99"/>
      <c r="F23" s="100"/>
      <c r="G23" s="118" t="s">
        <v>18</v>
      </c>
      <c r="H23" s="90"/>
      <c r="I23" s="121"/>
      <c r="J23" s="121"/>
      <c r="K23" s="121"/>
      <c r="L23" s="121"/>
      <c r="M23" s="122"/>
    </row>
    <row r="24" spans="1:13">
      <c r="A24" s="95"/>
      <c r="B24" s="96"/>
      <c r="C24" s="101"/>
      <c r="D24" s="101"/>
      <c r="E24" s="101"/>
      <c r="F24" s="102"/>
      <c r="G24" s="119"/>
      <c r="H24" s="90"/>
      <c r="I24" s="121"/>
      <c r="J24" s="121"/>
      <c r="K24" s="121"/>
      <c r="L24" s="121"/>
      <c r="M24" s="122"/>
    </row>
    <row r="25" spans="1:13">
      <c r="A25" s="95"/>
      <c r="B25" s="96"/>
      <c r="C25" s="101"/>
      <c r="D25" s="101"/>
      <c r="E25" s="101"/>
      <c r="F25" s="102"/>
      <c r="G25" s="119"/>
      <c r="H25" s="90"/>
      <c r="I25" s="121"/>
      <c r="J25" s="121"/>
      <c r="K25" s="121"/>
      <c r="L25" s="121"/>
      <c r="M25" s="122"/>
    </row>
    <row r="26" spans="1:13" ht="15.75" thickBot="1">
      <c r="A26" s="95"/>
      <c r="B26" s="96"/>
      <c r="C26" s="101"/>
      <c r="D26" s="101"/>
      <c r="E26" s="101"/>
      <c r="F26" s="102"/>
      <c r="G26" s="119"/>
      <c r="H26" s="90"/>
      <c r="I26" s="121"/>
      <c r="J26" s="121"/>
      <c r="K26" s="121"/>
      <c r="L26" s="121"/>
      <c r="M26" s="122"/>
    </row>
    <row r="27" spans="1:13" ht="15.75" thickBot="1">
      <c r="A27" s="97"/>
      <c r="B27" s="98"/>
      <c r="C27" s="103"/>
      <c r="D27" s="103"/>
      <c r="E27" s="103"/>
      <c r="F27" s="104"/>
      <c r="G27" s="120"/>
      <c r="H27" s="46" t="str">
        <f>IF(C23&lt;&gt;"",C23,"")</f>
        <v/>
      </c>
      <c r="I27" s="10" t="s">
        <v>15</v>
      </c>
      <c r="J27" s="20">
        <v>50</v>
      </c>
      <c r="K27" s="54">
        <f>K22</f>
        <v>17.489999999999998</v>
      </c>
      <c r="L27" s="14" t="s">
        <v>16</v>
      </c>
      <c r="M27" s="22" t="e">
        <f>H27*J27*K27</f>
        <v>#VALUE!</v>
      </c>
    </row>
    <row r="28" spans="1:13" ht="15.75" thickBot="1">
      <c r="A28" s="83" t="s">
        <v>19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4"/>
      <c r="M28" s="23" t="e">
        <f>M22+M27</f>
        <v>#VALUE!</v>
      </c>
    </row>
    <row r="29" spans="1:13" ht="15.75" thickBot="1">
      <c r="A29" s="86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</row>
    <row r="30" spans="1:13" ht="38.25">
      <c r="A30" s="110" t="s">
        <v>20</v>
      </c>
      <c r="B30" s="111"/>
      <c r="C30" s="111"/>
      <c r="D30" s="112"/>
      <c r="E30" s="113"/>
      <c r="F30" s="113"/>
      <c r="G30" s="114"/>
      <c r="H30" s="26" t="s">
        <v>9</v>
      </c>
      <c r="I30" s="27"/>
      <c r="J30" s="27" t="s">
        <v>10</v>
      </c>
      <c r="K30" s="27" t="s">
        <v>11</v>
      </c>
      <c r="L30" s="28"/>
      <c r="M30" s="29" t="s">
        <v>12</v>
      </c>
    </row>
    <row r="31" spans="1:13">
      <c r="A31" s="93" t="s">
        <v>13</v>
      </c>
      <c r="B31" s="94"/>
      <c r="C31" s="99"/>
      <c r="D31" s="99"/>
      <c r="E31" s="99"/>
      <c r="F31" s="100"/>
      <c r="G31" s="105" t="s">
        <v>14</v>
      </c>
      <c r="H31" s="90"/>
      <c r="I31" s="91"/>
      <c r="J31" s="91"/>
      <c r="K31" s="91"/>
      <c r="L31" s="91"/>
      <c r="M31" s="92"/>
    </row>
    <row r="32" spans="1:13">
      <c r="A32" s="95"/>
      <c r="B32" s="96"/>
      <c r="C32" s="101"/>
      <c r="D32" s="101"/>
      <c r="E32" s="101"/>
      <c r="F32" s="102"/>
      <c r="G32" s="105"/>
      <c r="H32" s="90"/>
      <c r="I32" s="91"/>
      <c r="J32" s="91"/>
      <c r="K32" s="91"/>
      <c r="L32" s="91"/>
      <c r="M32" s="92"/>
    </row>
    <row r="33" spans="1:13">
      <c r="A33" s="95"/>
      <c r="B33" s="96"/>
      <c r="C33" s="101"/>
      <c r="D33" s="101"/>
      <c r="E33" s="101"/>
      <c r="F33" s="102"/>
      <c r="G33" s="105"/>
      <c r="H33" s="90"/>
      <c r="I33" s="91"/>
      <c r="J33" s="91"/>
      <c r="K33" s="91"/>
      <c r="L33" s="91"/>
      <c r="M33" s="92"/>
    </row>
    <row r="34" spans="1:13" ht="15.75" thickBot="1">
      <c r="A34" s="95"/>
      <c r="B34" s="96"/>
      <c r="C34" s="101"/>
      <c r="D34" s="101"/>
      <c r="E34" s="101"/>
      <c r="F34" s="102"/>
      <c r="G34" s="105"/>
      <c r="H34" s="90"/>
      <c r="I34" s="91"/>
      <c r="J34" s="91"/>
      <c r="K34" s="91"/>
      <c r="L34" s="91"/>
      <c r="M34" s="92"/>
    </row>
    <row r="35" spans="1:13" ht="15.75" thickBot="1">
      <c r="A35" s="97"/>
      <c r="B35" s="98"/>
      <c r="C35" s="103"/>
      <c r="D35" s="103"/>
      <c r="E35" s="103"/>
      <c r="F35" s="104"/>
      <c r="G35" s="105"/>
      <c r="H35" s="46" t="str">
        <f>IF(C31&lt;&gt;"",C31,"")</f>
        <v/>
      </c>
      <c r="I35" s="10" t="s">
        <v>15</v>
      </c>
      <c r="J35" s="38">
        <v>100</v>
      </c>
      <c r="K35" s="54">
        <f>INDEX(Ausiliare!E2:E26, MATCH(D15, Ausiliare!A2:A25, 0))</f>
        <v>29.02</v>
      </c>
      <c r="L35" s="31" t="s">
        <v>16</v>
      </c>
      <c r="M35" s="32" t="e">
        <f>H35*J35*K35</f>
        <v>#VALUE!</v>
      </c>
    </row>
    <row r="36" spans="1:13">
      <c r="A36" s="93" t="s">
        <v>17</v>
      </c>
      <c r="B36" s="94"/>
      <c r="C36" s="99"/>
      <c r="D36" s="99"/>
      <c r="E36" s="99"/>
      <c r="F36" s="100"/>
      <c r="G36" s="105" t="s">
        <v>18</v>
      </c>
      <c r="H36" s="90"/>
      <c r="I36" s="91"/>
      <c r="J36" s="91"/>
      <c r="K36" s="91"/>
      <c r="L36" s="91"/>
      <c r="M36" s="92"/>
    </row>
    <row r="37" spans="1:13">
      <c r="A37" s="95"/>
      <c r="B37" s="96"/>
      <c r="C37" s="101"/>
      <c r="D37" s="101"/>
      <c r="E37" s="101"/>
      <c r="F37" s="102"/>
      <c r="G37" s="105"/>
      <c r="H37" s="90"/>
      <c r="I37" s="91"/>
      <c r="J37" s="91"/>
      <c r="K37" s="91"/>
      <c r="L37" s="91"/>
      <c r="M37" s="92"/>
    </row>
    <row r="38" spans="1:13">
      <c r="A38" s="95"/>
      <c r="B38" s="96"/>
      <c r="C38" s="101"/>
      <c r="D38" s="101"/>
      <c r="E38" s="101"/>
      <c r="F38" s="102"/>
      <c r="G38" s="105"/>
      <c r="H38" s="90"/>
      <c r="I38" s="91"/>
      <c r="J38" s="91"/>
      <c r="K38" s="91"/>
      <c r="L38" s="91"/>
      <c r="M38" s="92"/>
    </row>
    <row r="39" spans="1:13" ht="15.75" thickBot="1">
      <c r="A39" s="95"/>
      <c r="B39" s="96"/>
      <c r="C39" s="101"/>
      <c r="D39" s="101"/>
      <c r="E39" s="101"/>
      <c r="F39" s="102"/>
      <c r="G39" s="105"/>
      <c r="H39" s="90"/>
      <c r="I39" s="91"/>
      <c r="J39" s="91"/>
      <c r="K39" s="91"/>
      <c r="L39" s="91"/>
      <c r="M39" s="92"/>
    </row>
    <row r="40" spans="1:13" ht="15.75" thickBot="1">
      <c r="A40" s="97"/>
      <c r="B40" s="98"/>
      <c r="C40" s="103"/>
      <c r="D40" s="103"/>
      <c r="E40" s="103"/>
      <c r="F40" s="104"/>
      <c r="G40" s="105"/>
      <c r="H40" s="46" t="str">
        <f>IF(C36&lt;&gt;"",C36,"")</f>
        <v/>
      </c>
      <c r="I40" s="10" t="s">
        <v>15</v>
      </c>
      <c r="J40" s="30">
        <v>50</v>
      </c>
      <c r="K40" s="39">
        <f>K35</f>
        <v>29.02</v>
      </c>
      <c r="L40" s="25" t="s">
        <v>16</v>
      </c>
      <c r="M40" s="32" t="e">
        <f>H40*J40*K40</f>
        <v>#VALUE!</v>
      </c>
    </row>
    <row r="41" spans="1:13">
      <c r="A41" s="115" t="s">
        <v>19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7"/>
      <c r="M41" s="37" t="e">
        <f>M35+M40</f>
        <v>#VALUE!</v>
      </c>
    </row>
    <row r="42" spans="1:13">
      <c r="A42" s="3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5"/>
      <c r="M42" s="36"/>
    </row>
    <row r="43" spans="1:13" ht="16.5" thickBot="1">
      <c r="A43" s="106" t="s">
        <v>21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8"/>
      <c r="M43" s="40" t="e">
        <f>M28+M41</f>
        <v>#VALUE!</v>
      </c>
    </row>
    <row r="44" spans="1:13" ht="15.75" thickBot="1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3" ht="38.25">
      <c r="A45" s="60" t="s">
        <v>22</v>
      </c>
      <c r="B45" s="61"/>
      <c r="C45" s="61"/>
      <c r="D45" s="55"/>
      <c r="E45" s="55"/>
      <c r="F45" s="56"/>
      <c r="G45" s="50"/>
      <c r="H45" s="42" t="s">
        <v>9</v>
      </c>
      <c r="I45" s="43"/>
      <c r="J45" s="43" t="s">
        <v>10</v>
      </c>
      <c r="K45" s="43" t="s">
        <v>11</v>
      </c>
      <c r="L45" s="44"/>
      <c r="M45" s="45" t="s">
        <v>12</v>
      </c>
    </row>
    <row r="46" spans="1:13">
      <c r="A46" s="93" t="s">
        <v>13</v>
      </c>
      <c r="B46" s="94"/>
      <c r="C46" s="99"/>
      <c r="D46" s="99"/>
      <c r="E46" s="99"/>
      <c r="F46" s="100"/>
      <c r="G46" s="105" t="s">
        <v>14</v>
      </c>
      <c r="H46" s="90"/>
      <c r="I46" s="91"/>
      <c r="J46" s="91"/>
      <c r="K46" s="91"/>
      <c r="L46" s="91"/>
      <c r="M46" s="92"/>
    </row>
    <row r="47" spans="1:13">
      <c r="A47" s="95"/>
      <c r="B47" s="96"/>
      <c r="C47" s="101"/>
      <c r="D47" s="101"/>
      <c r="E47" s="101"/>
      <c r="F47" s="102"/>
      <c r="G47" s="105"/>
      <c r="H47" s="90"/>
      <c r="I47" s="91"/>
      <c r="J47" s="91"/>
      <c r="K47" s="91"/>
      <c r="L47" s="91"/>
      <c r="M47" s="92"/>
    </row>
    <row r="48" spans="1:13">
      <c r="A48" s="95"/>
      <c r="B48" s="96"/>
      <c r="C48" s="101"/>
      <c r="D48" s="101"/>
      <c r="E48" s="101"/>
      <c r="F48" s="102"/>
      <c r="G48" s="105"/>
      <c r="H48" s="90"/>
      <c r="I48" s="91"/>
      <c r="J48" s="91"/>
      <c r="K48" s="91"/>
      <c r="L48" s="91"/>
      <c r="M48" s="92"/>
    </row>
    <row r="49" spans="1:13" ht="15.75" thickBot="1">
      <c r="A49" s="95"/>
      <c r="B49" s="96"/>
      <c r="C49" s="101"/>
      <c r="D49" s="101"/>
      <c r="E49" s="101"/>
      <c r="F49" s="102"/>
      <c r="G49" s="105"/>
      <c r="H49" s="90"/>
      <c r="I49" s="91"/>
      <c r="J49" s="91"/>
      <c r="K49" s="91"/>
      <c r="L49" s="91"/>
      <c r="M49" s="92"/>
    </row>
    <row r="50" spans="1:13" ht="15.75" thickBot="1">
      <c r="A50" s="97"/>
      <c r="B50" s="98"/>
      <c r="C50" s="103"/>
      <c r="D50" s="103"/>
      <c r="E50" s="103"/>
      <c r="F50" s="104"/>
      <c r="G50" s="105"/>
      <c r="H50" s="46" t="str">
        <f>IF(C46&lt;&gt;"",C46,"")</f>
        <v/>
      </c>
      <c r="I50" s="10" t="s">
        <v>15</v>
      </c>
      <c r="J50" s="62">
        <v>5</v>
      </c>
      <c r="K50" s="54"/>
      <c r="L50" s="48" t="s">
        <v>16</v>
      </c>
      <c r="M50" s="49" t="e">
        <f>H50*J50*K50</f>
        <v>#VALUE!</v>
      </c>
    </row>
    <row r="51" spans="1:13">
      <c r="A51" s="93" t="s">
        <v>17</v>
      </c>
      <c r="B51" s="94"/>
      <c r="C51" s="99"/>
      <c r="D51" s="99"/>
      <c r="E51" s="99"/>
      <c r="F51" s="100"/>
      <c r="G51" s="105" t="s">
        <v>23</v>
      </c>
      <c r="H51" s="90"/>
      <c r="I51" s="91"/>
      <c r="J51" s="91"/>
      <c r="K51" s="91"/>
      <c r="L51" s="91"/>
      <c r="M51" s="92"/>
    </row>
    <row r="52" spans="1:13">
      <c r="A52" s="95"/>
      <c r="B52" s="96"/>
      <c r="C52" s="101"/>
      <c r="D52" s="101"/>
      <c r="E52" s="101"/>
      <c r="F52" s="102"/>
      <c r="G52" s="105"/>
      <c r="H52" s="90"/>
      <c r="I52" s="91"/>
      <c r="J52" s="91"/>
      <c r="K52" s="91"/>
      <c r="L52" s="91"/>
      <c r="M52" s="92"/>
    </row>
    <row r="53" spans="1:13">
      <c r="A53" s="95"/>
      <c r="B53" s="96"/>
      <c r="C53" s="101"/>
      <c r="D53" s="101"/>
      <c r="E53" s="101"/>
      <c r="F53" s="102"/>
      <c r="G53" s="105"/>
      <c r="H53" s="90"/>
      <c r="I53" s="91"/>
      <c r="J53" s="91"/>
      <c r="K53" s="91"/>
      <c r="L53" s="91"/>
      <c r="M53" s="92"/>
    </row>
    <row r="54" spans="1:13">
      <c r="A54" s="95"/>
      <c r="B54" s="96"/>
      <c r="C54" s="101"/>
      <c r="D54" s="101"/>
      <c r="E54" s="101"/>
      <c r="F54" s="102"/>
      <c r="G54" s="105"/>
      <c r="H54" s="90"/>
      <c r="I54" s="91"/>
      <c r="J54" s="91"/>
      <c r="K54" s="91"/>
      <c r="L54" s="91"/>
      <c r="M54" s="92"/>
    </row>
    <row r="55" spans="1:13">
      <c r="A55" s="97"/>
      <c r="B55" s="98"/>
      <c r="C55" s="103"/>
      <c r="D55" s="103"/>
      <c r="E55" s="103"/>
      <c r="F55" s="104"/>
      <c r="G55" s="105"/>
      <c r="H55" s="46" t="str">
        <f>IF(C51&lt;&gt;"",C51,"")</f>
        <v/>
      </c>
      <c r="I55" s="10" t="s">
        <v>15</v>
      </c>
      <c r="J55" s="47">
        <v>5</v>
      </c>
      <c r="K55" s="46"/>
      <c r="L55" s="41" t="s">
        <v>16</v>
      </c>
      <c r="M55" s="49" t="e">
        <f>H55*J55*K55</f>
        <v>#VALUE!</v>
      </c>
    </row>
    <row r="56" spans="1:13" ht="15.75" thickBot="1">
      <c r="A56" s="83" t="s">
        <v>19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5"/>
      <c r="M56" s="51" t="e">
        <f>M50+M55</f>
        <v>#VALUE!</v>
      </c>
    </row>
    <row r="57" spans="1:13" ht="15.75" thickBot="1">
      <c r="A57" s="86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</row>
    <row r="58" spans="1:13" ht="18.75" thickBot="1">
      <c r="A58" s="88" t="s">
        <v>24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52" t="s">
        <v>25</v>
      </c>
      <c r="M58" s="53" t="e">
        <f>M28+M41+M56</f>
        <v>#VALUE!</v>
      </c>
    </row>
    <row r="59" spans="1:13" ht="18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8"/>
      <c r="M59" s="59"/>
    </row>
    <row r="60" spans="1:13" ht="18">
      <c r="A60" s="57" t="s">
        <v>26</v>
      </c>
      <c r="B60" s="57"/>
      <c r="C60" s="57"/>
      <c r="D60" s="57"/>
      <c r="E60" s="57"/>
      <c r="F60" s="57"/>
      <c r="G60" s="57"/>
      <c r="H60" s="57"/>
      <c r="I60" s="57"/>
      <c r="J60" s="57"/>
      <c r="K60" s="57" t="s">
        <v>27</v>
      </c>
      <c r="L60" s="58"/>
      <c r="M60" s="59"/>
    </row>
  </sheetData>
  <mergeCells count="67">
    <mergeCell ref="A10:M10"/>
    <mergeCell ref="A9:B9"/>
    <mergeCell ref="D9:M9"/>
    <mergeCell ref="D15:M15"/>
    <mergeCell ref="A1:M3"/>
    <mergeCell ref="A4:M4"/>
    <mergeCell ref="A5:M5"/>
    <mergeCell ref="A7:M7"/>
    <mergeCell ref="A11:B11"/>
    <mergeCell ref="E11:M11"/>
    <mergeCell ref="A16:B16"/>
    <mergeCell ref="A12:M12"/>
    <mergeCell ref="A13:B13"/>
    <mergeCell ref="D13:M13"/>
    <mergeCell ref="H18:M18"/>
    <mergeCell ref="A14:M14"/>
    <mergeCell ref="H19:M19"/>
    <mergeCell ref="C18:F22"/>
    <mergeCell ref="G18:G22"/>
    <mergeCell ref="A17:G17"/>
    <mergeCell ref="H20:M20"/>
    <mergeCell ref="H21:M21"/>
    <mergeCell ref="A18:B22"/>
    <mergeCell ref="H38:M38"/>
    <mergeCell ref="C36:F40"/>
    <mergeCell ref="A29:M29"/>
    <mergeCell ref="G23:G27"/>
    <mergeCell ref="H23:M23"/>
    <mergeCell ref="H24:M24"/>
    <mergeCell ref="H25:M25"/>
    <mergeCell ref="A28:L28"/>
    <mergeCell ref="A23:B27"/>
    <mergeCell ref="C23:F27"/>
    <mergeCell ref="H26:M26"/>
    <mergeCell ref="A43:L43"/>
    <mergeCell ref="A44:M44"/>
    <mergeCell ref="A30:G30"/>
    <mergeCell ref="G31:G35"/>
    <mergeCell ref="H31:M31"/>
    <mergeCell ref="H32:M32"/>
    <mergeCell ref="H33:M33"/>
    <mergeCell ref="H34:M34"/>
    <mergeCell ref="A31:B35"/>
    <mergeCell ref="G36:G40"/>
    <mergeCell ref="H36:M36"/>
    <mergeCell ref="A36:B40"/>
    <mergeCell ref="H39:M39"/>
    <mergeCell ref="A41:L41"/>
    <mergeCell ref="C31:F35"/>
    <mergeCell ref="H37:M37"/>
    <mergeCell ref="A46:B50"/>
    <mergeCell ref="C46:F50"/>
    <mergeCell ref="G51:G55"/>
    <mergeCell ref="H49:M49"/>
    <mergeCell ref="A51:B55"/>
    <mergeCell ref="G46:G50"/>
    <mergeCell ref="H46:M46"/>
    <mergeCell ref="H47:M47"/>
    <mergeCell ref="H48:M48"/>
    <mergeCell ref="C51:F55"/>
    <mergeCell ref="A56:L56"/>
    <mergeCell ref="A57:M57"/>
    <mergeCell ref="A58:K58"/>
    <mergeCell ref="H51:M51"/>
    <mergeCell ref="H52:M52"/>
    <mergeCell ref="H53:M53"/>
    <mergeCell ref="H54:M5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Ausiliare!$A$2:$A$23</xm:f>
          </x14:formula1>
          <xm:sqref>D15:M15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zoomScale="85" zoomScaleNormal="85" workbookViewId="0">
      <selection activeCell="D15" sqref="D15:M15"/>
    </sheetView>
  </sheetViews>
  <sheetFormatPr baseColWidth="10" defaultColWidth="9.140625" defaultRowHeight="15"/>
  <cols>
    <col min="1" max="2" width="13.5703125" customWidth="1"/>
    <col min="8" max="8" width="11.5703125" customWidth="1"/>
    <col min="9" max="9" width="7.7109375" style="12" customWidth="1"/>
    <col min="10" max="13" width="11.5703125" customWidth="1"/>
  </cols>
  <sheetData>
    <row r="1" spans="1:18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8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8" ht="92.25" customHeigh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18" ht="23.25" thickBot="1">
      <c r="A4" s="144" t="s">
        <v>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</row>
    <row r="5" spans="1:18">
      <c r="A5" s="146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1:18">
      <c r="A6" s="63"/>
      <c r="B6" s="64"/>
      <c r="C6" s="64"/>
      <c r="D6" s="64"/>
      <c r="E6" s="64"/>
      <c r="F6" s="64"/>
      <c r="G6" s="64"/>
      <c r="H6" s="64"/>
      <c r="I6" s="13"/>
      <c r="J6" s="64"/>
      <c r="K6" s="64"/>
      <c r="L6" s="64"/>
      <c r="M6" s="64"/>
    </row>
    <row r="7" spans="1:18" ht="23.25" thickBot="1">
      <c r="A7" s="148" t="s">
        <v>3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</row>
    <row r="8" spans="1:18" ht="15" customHeight="1">
      <c r="N8" s="3"/>
      <c r="O8" s="3"/>
      <c r="P8" s="3"/>
      <c r="Q8" s="3"/>
      <c r="R8" s="3"/>
    </row>
    <row r="9" spans="1:18" ht="61.5" customHeight="1">
      <c r="A9" s="135" t="s">
        <v>4</v>
      </c>
      <c r="B9" s="136"/>
      <c r="C9" s="7"/>
      <c r="D9" s="137"/>
      <c r="E9" s="138"/>
      <c r="F9" s="138"/>
      <c r="G9" s="138"/>
      <c r="H9" s="138"/>
      <c r="I9" s="138"/>
      <c r="J9" s="138"/>
      <c r="K9" s="138"/>
      <c r="L9" s="138"/>
      <c r="M9" s="139"/>
    </row>
    <row r="10" spans="1:18">
      <c r="A10" s="126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</row>
    <row r="11" spans="1:18">
      <c r="A11" s="149" t="s">
        <v>5</v>
      </c>
      <c r="B11" s="150"/>
      <c r="C11" s="5"/>
      <c r="D11" s="6"/>
      <c r="E11" s="151"/>
      <c r="F11" s="151"/>
      <c r="G11" s="151"/>
      <c r="H11" s="151"/>
      <c r="I11" s="151"/>
      <c r="J11" s="151"/>
      <c r="K11" s="151"/>
      <c r="L11" s="151"/>
      <c r="M11" s="152"/>
    </row>
    <row r="12" spans="1:18">
      <c r="A12" s="126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</row>
    <row r="13" spans="1:18">
      <c r="A13" s="128" t="s">
        <v>6</v>
      </c>
      <c r="B13" s="129"/>
      <c r="C13" s="5"/>
      <c r="D13" s="130"/>
      <c r="E13" s="131"/>
      <c r="F13" s="131"/>
      <c r="G13" s="131"/>
      <c r="H13" s="131"/>
      <c r="I13" s="131"/>
      <c r="J13" s="131"/>
      <c r="K13" s="131"/>
      <c r="L13" s="131"/>
      <c r="M13" s="132"/>
    </row>
    <row r="14" spans="1:18" ht="15" customHeight="1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</row>
    <row r="15" spans="1:18" ht="15" customHeight="1">
      <c r="A15" s="65"/>
      <c r="B15" s="66"/>
      <c r="C15" s="66"/>
      <c r="D15" s="140" t="s">
        <v>36</v>
      </c>
      <c r="E15" s="141"/>
      <c r="F15" s="141"/>
      <c r="G15" s="141"/>
      <c r="H15" s="141"/>
      <c r="I15" s="141"/>
      <c r="J15" s="141"/>
      <c r="K15" s="141"/>
      <c r="L15" s="141"/>
      <c r="M15" s="142"/>
    </row>
    <row r="16" spans="1:18" ht="14.25" customHeight="1" thickBot="1">
      <c r="A16" s="125" t="s">
        <v>7</v>
      </c>
      <c r="B16" s="125"/>
      <c r="C16" s="4"/>
    </row>
    <row r="17" spans="1:13" ht="38.1" customHeight="1">
      <c r="A17" s="110" t="s">
        <v>8</v>
      </c>
      <c r="B17" s="111"/>
      <c r="C17" s="111"/>
      <c r="D17" s="112"/>
      <c r="E17" s="113"/>
      <c r="F17" s="113"/>
      <c r="G17" s="114"/>
      <c r="H17" s="42" t="s">
        <v>9</v>
      </c>
      <c r="I17" s="11"/>
      <c r="J17" s="43" t="s">
        <v>10</v>
      </c>
      <c r="K17" s="43" t="s">
        <v>11</v>
      </c>
      <c r="L17" s="44"/>
      <c r="M17" s="45" t="s">
        <v>12</v>
      </c>
    </row>
    <row r="18" spans="1:13">
      <c r="A18" s="93" t="s">
        <v>13</v>
      </c>
      <c r="B18" s="94"/>
      <c r="C18" s="99"/>
      <c r="D18" s="99"/>
      <c r="E18" s="99"/>
      <c r="F18" s="100"/>
      <c r="G18" s="105" t="s">
        <v>14</v>
      </c>
      <c r="H18" s="90"/>
      <c r="I18" s="91"/>
      <c r="J18" s="91"/>
      <c r="K18" s="91"/>
      <c r="L18" s="91"/>
      <c r="M18" s="92"/>
    </row>
    <row r="19" spans="1:13">
      <c r="A19" s="95"/>
      <c r="B19" s="96"/>
      <c r="C19" s="101"/>
      <c r="D19" s="101"/>
      <c r="E19" s="101"/>
      <c r="F19" s="102"/>
      <c r="G19" s="105"/>
      <c r="H19" s="90"/>
      <c r="I19" s="91"/>
      <c r="J19" s="91"/>
      <c r="K19" s="91"/>
      <c r="L19" s="91"/>
      <c r="M19" s="92"/>
    </row>
    <row r="20" spans="1:13">
      <c r="A20" s="95"/>
      <c r="B20" s="96"/>
      <c r="C20" s="101"/>
      <c r="D20" s="101"/>
      <c r="E20" s="101"/>
      <c r="F20" s="102"/>
      <c r="G20" s="105"/>
      <c r="H20" s="90"/>
      <c r="I20" s="91"/>
      <c r="J20" s="91"/>
      <c r="K20" s="91"/>
      <c r="L20" s="91"/>
      <c r="M20" s="92"/>
    </row>
    <row r="21" spans="1:13" ht="15.75" thickBot="1">
      <c r="A21" s="95"/>
      <c r="B21" s="96"/>
      <c r="C21" s="101"/>
      <c r="D21" s="101"/>
      <c r="E21" s="101"/>
      <c r="F21" s="102"/>
      <c r="G21" s="105"/>
      <c r="H21" s="90"/>
      <c r="I21" s="91"/>
      <c r="J21" s="91"/>
      <c r="K21" s="91"/>
      <c r="L21" s="91"/>
      <c r="M21" s="92"/>
    </row>
    <row r="22" spans="1:13" ht="15.75" thickBot="1">
      <c r="A22" s="97"/>
      <c r="B22" s="98"/>
      <c r="C22" s="103"/>
      <c r="D22" s="103"/>
      <c r="E22" s="103"/>
      <c r="F22" s="104"/>
      <c r="G22" s="105"/>
      <c r="H22" s="46" t="str">
        <f>IF(C18&lt;&gt;"",C18,"")</f>
        <v/>
      </c>
      <c r="I22" s="10" t="s">
        <v>15</v>
      </c>
      <c r="J22" s="38">
        <v>100</v>
      </c>
      <c r="K22" s="54">
        <f>INDEX(Ausiliare!D2:D26, MATCH(D15, Ausiliare!A2:A25, 0))</f>
        <v>8.7799999999999994</v>
      </c>
      <c r="L22" s="48" t="s">
        <v>16</v>
      </c>
      <c r="M22" s="49" t="e">
        <f>H22*J22*K22</f>
        <v>#VALUE!</v>
      </c>
    </row>
    <row r="23" spans="1:13">
      <c r="A23" s="93" t="s">
        <v>17</v>
      </c>
      <c r="B23" s="94"/>
      <c r="C23" s="99"/>
      <c r="D23" s="99"/>
      <c r="E23" s="99"/>
      <c r="F23" s="100"/>
      <c r="G23" s="118" t="s">
        <v>18</v>
      </c>
      <c r="H23" s="90"/>
      <c r="I23" s="121"/>
      <c r="J23" s="121"/>
      <c r="K23" s="121"/>
      <c r="L23" s="121"/>
      <c r="M23" s="122"/>
    </row>
    <row r="24" spans="1:13">
      <c r="A24" s="95"/>
      <c r="B24" s="96"/>
      <c r="C24" s="101"/>
      <c r="D24" s="101"/>
      <c r="E24" s="101"/>
      <c r="F24" s="102"/>
      <c r="G24" s="119"/>
      <c r="H24" s="90"/>
      <c r="I24" s="121"/>
      <c r="J24" s="121"/>
      <c r="K24" s="121"/>
      <c r="L24" s="121"/>
      <c r="M24" s="122"/>
    </row>
    <row r="25" spans="1:13">
      <c r="A25" s="95"/>
      <c r="B25" s="96"/>
      <c r="C25" s="101"/>
      <c r="D25" s="101"/>
      <c r="E25" s="101"/>
      <c r="F25" s="102"/>
      <c r="G25" s="119"/>
      <c r="H25" s="90"/>
      <c r="I25" s="121"/>
      <c r="J25" s="121"/>
      <c r="K25" s="121"/>
      <c r="L25" s="121"/>
      <c r="M25" s="122"/>
    </row>
    <row r="26" spans="1:13" ht="15.75" thickBot="1">
      <c r="A26" s="95"/>
      <c r="B26" s="96"/>
      <c r="C26" s="101"/>
      <c r="D26" s="101"/>
      <c r="E26" s="101"/>
      <c r="F26" s="102"/>
      <c r="G26" s="119"/>
      <c r="H26" s="90"/>
      <c r="I26" s="121"/>
      <c r="J26" s="121"/>
      <c r="K26" s="121"/>
      <c r="L26" s="121"/>
      <c r="M26" s="122"/>
    </row>
    <row r="27" spans="1:13" ht="15.75" thickBot="1">
      <c r="A27" s="97"/>
      <c r="B27" s="98"/>
      <c r="C27" s="103"/>
      <c r="D27" s="103"/>
      <c r="E27" s="103"/>
      <c r="F27" s="104"/>
      <c r="G27" s="120"/>
      <c r="H27" s="46" t="str">
        <f>IF(C23&lt;&gt;"",C23,"")</f>
        <v/>
      </c>
      <c r="I27" s="10" t="s">
        <v>15</v>
      </c>
      <c r="J27" s="47">
        <v>50</v>
      </c>
      <c r="K27" s="54">
        <f>K22</f>
        <v>8.7799999999999994</v>
      </c>
      <c r="L27" s="63" t="s">
        <v>16</v>
      </c>
      <c r="M27" s="49" t="e">
        <f>H27*J27*K27</f>
        <v>#VALUE!</v>
      </c>
    </row>
    <row r="28" spans="1:13" ht="15.75" thickBot="1">
      <c r="A28" s="83" t="s">
        <v>19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4"/>
      <c r="M28" s="51" t="e">
        <f>M22+M27</f>
        <v>#VALUE!</v>
      </c>
    </row>
    <row r="29" spans="1:13" ht="15.75" thickBot="1">
      <c r="A29" s="86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</row>
    <row r="30" spans="1:13" ht="38.25">
      <c r="A30" s="110" t="s">
        <v>20</v>
      </c>
      <c r="B30" s="111"/>
      <c r="C30" s="111"/>
      <c r="D30" s="112"/>
      <c r="E30" s="113"/>
      <c r="F30" s="113"/>
      <c r="G30" s="114"/>
      <c r="H30" s="42" t="s">
        <v>9</v>
      </c>
      <c r="I30" s="43"/>
      <c r="J30" s="43" t="s">
        <v>10</v>
      </c>
      <c r="K30" s="43" t="s">
        <v>11</v>
      </c>
      <c r="L30" s="44"/>
      <c r="M30" s="45" t="s">
        <v>12</v>
      </c>
    </row>
    <row r="31" spans="1:13">
      <c r="A31" s="93" t="s">
        <v>13</v>
      </c>
      <c r="B31" s="94"/>
      <c r="C31" s="99"/>
      <c r="D31" s="99"/>
      <c r="E31" s="99"/>
      <c r="F31" s="100"/>
      <c r="G31" s="105" t="s">
        <v>14</v>
      </c>
      <c r="H31" s="90"/>
      <c r="I31" s="91"/>
      <c r="J31" s="91"/>
      <c r="K31" s="91"/>
      <c r="L31" s="91"/>
      <c r="M31" s="92"/>
    </row>
    <row r="32" spans="1:13">
      <c r="A32" s="95"/>
      <c r="B32" s="96"/>
      <c r="C32" s="101"/>
      <c r="D32" s="101"/>
      <c r="E32" s="101"/>
      <c r="F32" s="102"/>
      <c r="G32" s="105"/>
      <c r="H32" s="90"/>
      <c r="I32" s="91"/>
      <c r="J32" s="91"/>
      <c r="K32" s="91"/>
      <c r="L32" s="91"/>
      <c r="M32" s="92"/>
    </row>
    <row r="33" spans="1:13">
      <c r="A33" s="95"/>
      <c r="B33" s="96"/>
      <c r="C33" s="101"/>
      <c r="D33" s="101"/>
      <c r="E33" s="101"/>
      <c r="F33" s="102"/>
      <c r="G33" s="105"/>
      <c r="H33" s="90"/>
      <c r="I33" s="91"/>
      <c r="J33" s="91"/>
      <c r="K33" s="91"/>
      <c r="L33" s="91"/>
      <c r="M33" s="92"/>
    </row>
    <row r="34" spans="1:13" ht="15.75" thickBot="1">
      <c r="A34" s="95"/>
      <c r="B34" s="96"/>
      <c r="C34" s="101"/>
      <c r="D34" s="101"/>
      <c r="E34" s="101"/>
      <c r="F34" s="102"/>
      <c r="G34" s="105"/>
      <c r="H34" s="90"/>
      <c r="I34" s="91"/>
      <c r="J34" s="91"/>
      <c r="K34" s="91"/>
      <c r="L34" s="91"/>
      <c r="M34" s="92"/>
    </row>
    <row r="35" spans="1:13" ht="15.75" thickBot="1">
      <c r="A35" s="97"/>
      <c r="B35" s="98"/>
      <c r="C35" s="103"/>
      <c r="D35" s="103"/>
      <c r="E35" s="103"/>
      <c r="F35" s="104"/>
      <c r="G35" s="105"/>
      <c r="H35" s="46" t="str">
        <f>IF(C31&lt;&gt;"",C31,"")</f>
        <v/>
      </c>
      <c r="I35" s="10" t="s">
        <v>15</v>
      </c>
      <c r="J35" s="38">
        <v>100</v>
      </c>
      <c r="K35" s="54">
        <f>INDEX(Ausiliare!G2:G26, MATCH(D15, Ausiliare!A2:A25, 0))</f>
        <v>21.51</v>
      </c>
      <c r="L35" s="48" t="s">
        <v>16</v>
      </c>
      <c r="M35" s="49" t="e">
        <f>H35*J35*K35</f>
        <v>#VALUE!</v>
      </c>
    </row>
    <row r="36" spans="1:13">
      <c r="A36" s="93" t="s">
        <v>17</v>
      </c>
      <c r="B36" s="94"/>
      <c r="C36" s="99"/>
      <c r="D36" s="99"/>
      <c r="E36" s="99"/>
      <c r="F36" s="100"/>
      <c r="G36" s="105" t="s">
        <v>18</v>
      </c>
      <c r="H36" s="90"/>
      <c r="I36" s="91"/>
      <c r="J36" s="91"/>
      <c r="K36" s="91"/>
      <c r="L36" s="91"/>
      <c r="M36" s="92"/>
    </row>
    <row r="37" spans="1:13">
      <c r="A37" s="95"/>
      <c r="B37" s="96"/>
      <c r="C37" s="101"/>
      <c r="D37" s="101"/>
      <c r="E37" s="101"/>
      <c r="F37" s="102"/>
      <c r="G37" s="105"/>
      <c r="H37" s="90"/>
      <c r="I37" s="91"/>
      <c r="J37" s="91"/>
      <c r="K37" s="91"/>
      <c r="L37" s="91"/>
      <c r="M37" s="92"/>
    </row>
    <row r="38" spans="1:13">
      <c r="A38" s="95"/>
      <c r="B38" s="96"/>
      <c r="C38" s="101"/>
      <c r="D38" s="101"/>
      <c r="E38" s="101"/>
      <c r="F38" s="102"/>
      <c r="G38" s="105"/>
      <c r="H38" s="90"/>
      <c r="I38" s="91"/>
      <c r="J38" s="91"/>
      <c r="K38" s="91"/>
      <c r="L38" s="91"/>
      <c r="M38" s="92"/>
    </row>
    <row r="39" spans="1:13" ht="15.75" thickBot="1">
      <c r="A39" s="95"/>
      <c r="B39" s="96"/>
      <c r="C39" s="101"/>
      <c r="D39" s="101"/>
      <c r="E39" s="101"/>
      <c r="F39" s="102"/>
      <c r="G39" s="105"/>
      <c r="H39" s="90"/>
      <c r="I39" s="91"/>
      <c r="J39" s="91"/>
      <c r="K39" s="91"/>
      <c r="L39" s="91"/>
      <c r="M39" s="92"/>
    </row>
    <row r="40" spans="1:13" ht="15.75" thickBot="1">
      <c r="A40" s="97"/>
      <c r="B40" s="98"/>
      <c r="C40" s="103"/>
      <c r="D40" s="103"/>
      <c r="E40" s="103"/>
      <c r="F40" s="104"/>
      <c r="G40" s="105"/>
      <c r="H40" s="46" t="str">
        <f>IF(C36&lt;&gt;"",C36,"")</f>
        <v/>
      </c>
      <c r="I40" s="10" t="s">
        <v>15</v>
      </c>
      <c r="J40" s="47">
        <v>50</v>
      </c>
      <c r="K40" s="54">
        <f>K35</f>
        <v>21.51</v>
      </c>
      <c r="L40" s="63" t="s">
        <v>16</v>
      </c>
      <c r="M40" s="49" t="e">
        <f>H40*J40*K40</f>
        <v>#VALUE!</v>
      </c>
    </row>
    <row r="41" spans="1:13">
      <c r="A41" s="115" t="s">
        <v>19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7"/>
      <c r="M41" s="37" t="e">
        <f>M35+M40</f>
        <v>#VALUE!</v>
      </c>
    </row>
    <row r="42" spans="1:13">
      <c r="A42" s="3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5"/>
      <c r="M42" s="36"/>
    </row>
    <row r="43" spans="1:13" ht="16.5" thickBot="1">
      <c r="A43" s="106" t="s">
        <v>21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8"/>
      <c r="M43" s="40" t="e">
        <f>M28+M41</f>
        <v>#VALUE!</v>
      </c>
    </row>
    <row r="44" spans="1:13" ht="15.75" thickBot="1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3" ht="38.25">
      <c r="A45" s="60" t="s">
        <v>22</v>
      </c>
      <c r="B45" s="61"/>
      <c r="C45" s="61"/>
      <c r="D45" s="67"/>
      <c r="E45" s="67"/>
      <c r="F45" s="68"/>
      <c r="G45" s="50"/>
      <c r="H45" s="42" t="s">
        <v>9</v>
      </c>
      <c r="I45" s="43"/>
      <c r="J45" s="43" t="s">
        <v>10</v>
      </c>
      <c r="K45" s="43" t="s">
        <v>11</v>
      </c>
      <c r="L45" s="44"/>
      <c r="M45" s="45" t="s">
        <v>12</v>
      </c>
    </row>
    <row r="46" spans="1:13">
      <c r="A46" s="93" t="s">
        <v>13</v>
      </c>
      <c r="B46" s="94"/>
      <c r="C46" s="99"/>
      <c r="D46" s="99"/>
      <c r="E46" s="99"/>
      <c r="F46" s="100"/>
      <c r="G46" s="105" t="s">
        <v>14</v>
      </c>
      <c r="H46" s="90"/>
      <c r="I46" s="91"/>
      <c r="J46" s="91"/>
      <c r="K46" s="91"/>
      <c r="L46" s="91"/>
      <c r="M46" s="92"/>
    </row>
    <row r="47" spans="1:13">
      <c r="A47" s="95"/>
      <c r="B47" s="96"/>
      <c r="C47" s="101"/>
      <c r="D47" s="101"/>
      <c r="E47" s="101"/>
      <c r="F47" s="102"/>
      <c r="G47" s="105"/>
      <c r="H47" s="90"/>
      <c r="I47" s="91"/>
      <c r="J47" s="91"/>
      <c r="K47" s="91"/>
      <c r="L47" s="91"/>
      <c r="M47" s="92"/>
    </row>
    <row r="48" spans="1:13">
      <c r="A48" s="95"/>
      <c r="B48" s="96"/>
      <c r="C48" s="101"/>
      <c r="D48" s="101"/>
      <c r="E48" s="101"/>
      <c r="F48" s="102"/>
      <c r="G48" s="105"/>
      <c r="H48" s="90"/>
      <c r="I48" s="91"/>
      <c r="J48" s="91"/>
      <c r="K48" s="91"/>
      <c r="L48" s="91"/>
      <c r="M48" s="92"/>
    </row>
    <row r="49" spans="1:13" ht="15.75" thickBot="1">
      <c r="A49" s="95"/>
      <c r="B49" s="96"/>
      <c r="C49" s="101"/>
      <c r="D49" s="101"/>
      <c r="E49" s="101"/>
      <c r="F49" s="102"/>
      <c r="G49" s="105"/>
      <c r="H49" s="90"/>
      <c r="I49" s="91"/>
      <c r="J49" s="91"/>
      <c r="K49" s="91"/>
      <c r="L49" s="91"/>
      <c r="M49" s="92"/>
    </row>
    <row r="50" spans="1:13" ht="15.75" thickBot="1">
      <c r="A50" s="97"/>
      <c r="B50" s="98"/>
      <c r="C50" s="103"/>
      <c r="D50" s="103"/>
      <c r="E50" s="103"/>
      <c r="F50" s="104"/>
      <c r="G50" s="105"/>
      <c r="H50" s="46" t="str">
        <f>IF(C46&lt;&gt;"",C46,"")</f>
        <v/>
      </c>
      <c r="I50" s="10" t="s">
        <v>15</v>
      </c>
      <c r="J50" s="62">
        <v>5</v>
      </c>
      <c r="K50" s="54"/>
      <c r="L50" s="48" t="s">
        <v>16</v>
      </c>
      <c r="M50" s="49" t="e">
        <f>H50*J50*K50</f>
        <v>#VALUE!</v>
      </c>
    </row>
    <row r="51" spans="1:13">
      <c r="A51" s="93" t="s">
        <v>17</v>
      </c>
      <c r="B51" s="94"/>
      <c r="C51" s="99"/>
      <c r="D51" s="99"/>
      <c r="E51" s="99"/>
      <c r="F51" s="100"/>
      <c r="G51" s="105" t="s">
        <v>23</v>
      </c>
      <c r="H51" s="90"/>
      <c r="I51" s="91"/>
      <c r="J51" s="91"/>
      <c r="K51" s="91"/>
      <c r="L51" s="91"/>
      <c r="M51" s="92"/>
    </row>
    <row r="52" spans="1:13">
      <c r="A52" s="95"/>
      <c r="B52" s="96"/>
      <c r="C52" s="101"/>
      <c r="D52" s="101"/>
      <c r="E52" s="101"/>
      <c r="F52" s="102"/>
      <c r="G52" s="105"/>
      <c r="H52" s="90"/>
      <c r="I52" s="91"/>
      <c r="J52" s="91"/>
      <c r="K52" s="91"/>
      <c r="L52" s="91"/>
      <c r="M52" s="92"/>
    </row>
    <row r="53" spans="1:13">
      <c r="A53" s="95"/>
      <c r="B53" s="96"/>
      <c r="C53" s="101"/>
      <c r="D53" s="101"/>
      <c r="E53" s="101"/>
      <c r="F53" s="102"/>
      <c r="G53" s="105"/>
      <c r="H53" s="90"/>
      <c r="I53" s="91"/>
      <c r="J53" s="91"/>
      <c r="K53" s="91"/>
      <c r="L53" s="91"/>
      <c r="M53" s="92"/>
    </row>
    <row r="54" spans="1:13">
      <c r="A54" s="95"/>
      <c r="B54" s="96"/>
      <c r="C54" s="101"/>
      <c r="D54" s="101"/>
      <c r="E54" s="101"/>
      <c r="F54" s="102"/>
      <c r="G54" s="105"/>
      <c r="H54" s="90"/>
      <c r="I54" s="91"/>
      <c r="J54" s="91"/>
      <c r="K54" s="91"/>
      <c r="L54" s="91"/>
      <c r="M54" s="92"/>
    </row>
    <row r="55" spans="1:13">
      <c r="A55" s="97"/>
      <c r="B55" s="98"/>
      <c r="C55" s="103"/>
      <c r="D55" s="103"/>
      <c r="E55" s="103"/>
      <c r="F55" s="104"/>
      <c r="G55" s="105"/>
      <c r="H55" s="46" t="str">
        <f>IF(C51&lt;&gt;"",C51,"")</f>
        <v/>
      </c>
      <c r="I55" s="10" t="s">
        <v>15</v>
      </c>
      <c r="J55" s="47">
        <v>5</v>
      </c>
      <c r="K55" s="46"/>
      <c r="L55" s="63" t="s">
        <v>16</v>
      </c>
      <c r="M55" s="49" t="e">
        <f>H55*J55*K55</f>
        <v>#VALUE!</v>
      </c>
    </row>
    <row r="56" spans="1:13" ht="15.75" thickBot="1">
      <c r="A56" s="83" t="s">
        <v>19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5"/>
      <c r="M56" s="51" t="e">
        <f>M50+M55</f>
        <v>#VALUE!</v>
      </c>
    </row>
    <row r="57" spans="1:13" ht="15.75" thickBot="1">
      <c r="A57" s="86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</row>
    <row r="58" spans="1:13" ht="18.75" thickBot="1">
      <c r="A58" s="88" t="s">
        <v>24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52" t="s">
        <v>25</v>
      </c>
      <c r="M58" s="53" t="e">
        <f>M28+M41+M56</f>
        <v>#VALUE!</v>
      </c>
    </row>
    <row r="59" spans="1:13" ht="18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8"/>
      <c r="M59" s="59"/>
    </row>
    <row r="60" spans="1:13" ht="18">
      <c r="A60" s="57" t="s">
        <v>26</v>
      </c>
      <c r="B60" s="57"/>
      <c r="C60" s="57"/>
      <c r="D60" s="57"/>
      <c r="E60" s="57"/>
      <c r="F60" s="57"/>
      <c r="G60" s="57"/>
      <c r="H60" s="57"/>
      <c r="I60" s="57"/>
      <c r="J60" s="57"/>
      <c r="K60" s="57" t="s">
        <v>27</v>
      </c>
      <c r="L60" s="58"/>
      <c r="M60" s="59"/>
    </row>
  </sheetData>
  <mergeCells count="67">
    <mergeCell ref="A56:L56"/>
    <mergeCell ref="A57:M57"/>
    <mergeCell ref="A58:K58"/>
    <mergeCell ref="A51:B55"/>
    <mergeCell ref="C51:F55"/>
    <mergeCell ref="G51:G55"/>
    <mergeCell ref="H51:M51"/>
    <mergeCell ref="H52:M52"/>
    <mergeCell ref="H53:M53"/>
    <mergeCell ref="H54:M54"/>
    <mergeCell ref="A41:L41"/>
    <mergeCell ref="A43:L43"/>
    <mergeCell ref="A44:M44"/>
    <mergeCell ref="A46:B50"/>
    <mergeCell ref="C46:F50"/>
    <mergeCell ref="G46:G50"/>
    <mergeCell ref="H46:M46"/>
    <mergeCell ref="H47:M47"/>
    <mergeCell ref="H48:M48"/>
    <mergeCell ref="H49:M49"/>
    <mergeCell ref="A36:B40"/>
    <mergeCell ref="C36:F40"/>
    <mergeCell ref="G36:G40"/>
    <mergeCell ref="H36:M36"/>
    <mergeCell ref="H37:M37"/>
    <mergeCell ref="H38:M38"/>
    <mergeCell ref="H39:M39"/>
    <mergeCell ref="A28:L28"/>
    <mergeCell ref="A29:M29"/>
    <mergeCell ref="A30:G30"/>
    <mergeCell ref="A31:B35"/>
    <mergeCell ref="C31:F35"/>
    <mergeCell ref="G31:G35"/>
    <mergeCell ref="H31:M31"/>
    <mergeCell ref="H32:M32"/>
    <mergeCell ref="H33:M33"/>
    <mergeCell ref="H34:M34"/>
    <mergeCell ref="A23:B27"/>
    <mergeCell ref="C23:F27"/>
    <mergeCell ref="G23:G27"/>
    <mergeCell ref="H23:M23"/>
    <mergeCell ref="H24:M24"/>
    <mergeCell ref="H25:M25"/>
    <mergeCell ref="H26:M26"/>
    <mergeCell ref="A14:M14"/>
    <mergeCell ref="D15:M15"/>
    <mergeCell ref="A16:B16"/>
    <mergeCell ref="A17:G17"/>
    <mergeCell ref="A18:B22"/>
    <mergeCell ref="C18:F22"/>
    <mergeCell ref="G18:G22"/>
    <mergeCell ref="H18:M18"/>
    <mergeCell ref="H19:M19"/>
    <mergeCell ref="H20:M20"/>
    <mergeCell ref="H21:M21"/>
    <mergeCell ref="A10:M10"/>
    <mergeCell ref="A11:B11"/>
    <mergeCell ref="E11:M11"/>
    <mergeCell ref="A12:M12"/>
    <mergeCell ref="A13:B13"/>
    <mergeCell ref="D13:M13"/>
    <mergeCell ref="A1:M3"/>
    <mergeCell ref="A4:M4"/>
    <mergeCell ref="A5:M5"/>
    <mergeCell ref="A7:M7"/>
    <mergeCell ref="A9:B9"/>
    <mergeCell ref="D9:M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Ausiliare!$A$2:$A$23</xm:f>
          </x14:formula1>
          <xm:sqref>D15:M15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opLeftCell="A13" zoomScale="85" zoomScaleNormal="85" workbookViewId="0">
      <selection activeCell="D15" sqref="D15:M15"/>
    </sheetView>
  </sheetViews>
  <sheetFormatPr baseColWidth="10" defaultColWidth="9.140625" defaultRowHeight="15"/>
  <cols>
    <col min="1" max="2" width="13.5703125" customWidth="1"/>
    <col min="8" max="8" width="11.5703125" customWidth="1"/>
    <col min="9" max="9" width="7.7109375" style="12" customWidth="1"/>
    <col min="10" max="13" width="11.5703125" customWidth="1"/>
  </cols>
  <sheetData>
    <row r="1" spans="1:18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8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8" ht="92.25" customHeigh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18" ht="23.25" thickBot="1">
      <c r="A4" s="144" t="s">
        <v>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</row>
    <row r="5" spans="1:18">
      <c r="A5" s="146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1:18">
      <c r="A6" s="63"/>
      <c r="B6" s="64"/>
      <c r="C6" s="64"/>
      <c r="D6" s="64"/>
      <c r="E6" s="64"/>
      <c r="F6" s="64"/>
      <c r="G6" s="64"/>
      <c r="H6" s="64"/>
      <c r="I6" s="13"/>
      <c r="J6" s="64"/>
      <c r="K6" s="64"/>
      <c r="L6" s="64"/>
      <c r="M6" s="64"/>
    </row>
    <row r="7" spans="1:18" ht="23.25" thickBot="1">
      <c r="A7" s="148" t="s">
        <v>29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</row>
    <row r="8" spans="1:18" ht="15" customHeight="1">
      <c r="N8" s="3"/>
      <c r="O8" s="3"/>
      <c r="P8" s="3"/>
      <c r="Q8" s="3"/>
      <c r="R8" s="3"/>
    </row>
    <row r="9" spans="1:18" ht="61.5" customHeight="1">
      <c r="A9" s="135" t="s">
        <v>4</v>
      </c>
      <c r="B9" s="136"/>
      <c r="C9" s="7"/>
      <c r="D9" s="137"/>
      <c r="E9" s="138"/>
      <c r="F9" s="138"/>
      <c r="G9" s="138"/>
      <c r="H9" s="138"/>
      <c r="I9" s="138"/>
      <c r="J9" s="138"/>
      <c r="K9" s="138"/>
      <c r="L9" s="138"/>
      <c r="M9" s="139"/>
    </row>
    <row r="10" spans="1:18">
      <c r="A10" s="126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</row>
    <row r="11" spans="1:18">
      <c r="A11" s="149" t="s">
        <v>5</v>
      </c>
      <c r="B11" s="150"/>
      <c r="C11" s="5"/>
      <c r="D11" s="6"/>
      <c r="E11" s="151"/>
      <c r="F11" s="151"/>
      <c r="G11" s="151"/>
      <c r="H11" s="151"/>
      <c r="I11" s="151"/>
      <c r="J11" s="151"/>
      <c r="K11" s="151"/>
      <c r="L11" s="151"/>
      <c r="M11" s="152"/>
    </row>
    <row r="12" spans="1:18">
      <c r="A12" s="126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</row>
    <row r="13" spans="1:18">
      <c r="A13" s="128" t="s">
        <v>6</v>
      </c>
      <c r="B13" s="129"/>
      <c r="C13" s="5"/>
      <c r="D13" s="130"/>
      <c r="E13" s="131"/>
      <c r="F13" s="131"/>
      <c r="G13" s="131"/>
      <c r="H13" s="131"/>
      <c r="I13" s="131"/>
      <c r="J13" s="131"/>
      <c r="K13" s="131"/>
      <c r="L13" s="131"/>
      <c r="M13" s="132"/>
    </row>
    <row r="14" spans="1:18" ht="15" customHeight="1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</row>
    <row r="15" spans="1:18" ht="15" customHeight="1">
      <c r="A15" s="65"/>
      <c r="B15" s="66"/>
      <c r="C15" s="66"/>
      <c r="D15" s="140" t="s">
        <v>41</v>
      </c>
      <c r="E15" s="141"/>
      <c r="F15" s="141"/>
      <c r="G15" s="141"/>
      <c r="H15" s="141"/>
      <c r="I15" s="141"/>
      <c r="J15" s="141"/>
      <c r="K15" s="141"/>
      <c r="L15" s="141"/>
      <c r="M15" s="142"/>
    </row>
    <row r="16" spans="1:18" ht="14.25" customHeight="1" thickBot="1">
      <c r="A16" s="125" t="s">
        <v>7</v>
      </c>
      <c r="B16" s="125"/>
      <c r="C16" s="4"/>
    </row>
    <row r="17" spans="1:13" ht="38.1" customHeight="1">
      <c r="A17" s="110" t="s">
        <v>8</v>
      </c>
      <c r="B17" s="111"/>
      <c r="C17" s="111"/>
      <c r="D17" s="112"/>
      <c r="E17" s="113"/>
      <c r="F17" s="113"/>
      <c r="G17" s="114"/>
      <c r="H17" s="42" t="s">
        <v>9</v>
      </c>
      <c r="I17" s="11"/>
      <c r="J17" s="43" t="s">
        <v>10</v>
      </c>
      <c r="K17" s="43" t="s">
        <v>11</v>
      </c>
      <c r="L17" s="44"/>
      <c r="M17" s="45" t="s">
        <v>12</v>
      </c>
    </row>
    <row r="18" spans="1:13">
      <c r="A18" s="93" t="s">
        <v>13</v>
      </c>
      <c r="B18" s="94"/>
      <c r="C18" s="99"/>
      <c r="D18" s="99"/>
      <c r="E18" s="99"/>
      <c r="F18" s="100"/>
      <c r="G18" s="105" t="s">
        <v>14</v>
      </c>
      <c r="H18" s="90"/>
      <c r="I18" s="91"/>
      <c r="J18" s="91"/>
      <c r="K18" s="91"/>
      <c r="L18" s="91"/>
      <c r="M18" s="92"/>
    </row>
    <row r="19" spans="1:13">
      <c r="A19" s="95"/>
      <c r="B19" s="96"/>
      <c r="C19" s="101"/>
      <c r="D19" s="101"/>
      <c r="E19" s="101"/>
      <c r="F19" s="102"/>
      <c r="G19" s="105"/>
      <c r="H19" s="90"/>
      <c r="I19" s="91"/>
      <c r="J19" s="91"/>
      <c r="K19" s="91"/>
      <c r="L19" s="91"/>
      <c r="M19" s="92"/>
    </row>
    <row r="20" spans="1:13">
      <c r="A20" s="95"/>
      <c r="B20" s="96"/>
      <c r="C20" s="101"/>
      <c r="D20" s="101"/>
      <c r="E20" s="101"/>
      <c r="F20" s="102"/>
      <c r="G20" s="105"/>
      <c r="H20" s="90"/>
      <c r="I20" s="91"/>
      <c r="J20" s="91"/>
      <c r="K20" s="91"/>
      <c r="L20" s="91"/>
      <c r="M20" s="92"/>
    </row>
    <row r="21" spans="1:13" ht="15.75" thickBot="1">
      <c r="A21" s="95"/>
      <c r="B21" s="96"/>
      <c r="C21" s="101"/>
      <c r="D21" s="101"/>
      <c r="E21" s="101"/>
      <c r="F21" s="102"/>
      <c r="G21" s="105"/>
      <c r="H21" s="90"/>
      <c r="I21" s="91"/>
      <c r="J21" s="91"/>
      <c r="K21" s="91"/>
      <c r="L21" s="91"/>
      <c r="M21" s="92"/>
    </row>
    <row r="22" spans="1:13" ht="15.75" thickBot="1">
      <c r="A22" s="97"/>
      <c r="B22" s="98"/>
      <c r="C22" s="103"/>
      <c r="D22" s="103"/>
      <c r="E22" s="103"/>
      <c r="F22" s="104"/>
      <c r="G22" s="105"/>
      <c r="H22" s="46" t="str">
        <f>IF(C18&lt;&gt;"",C18,"")</f>
        <v/>
      </c>
      <c r="I22" s="10" t="s">
        <v>15</v>
      </c>
      <c r="J22" s="38">
        <v>100</v>
      </c>
      <c r="K22" s="54">
        <f>INDEX(Ausiliare!C2:C26, MATCH(D15, Ausiliare!A2:A25, 0))</f>
        <v>25.24</v>
      </c>
      <c r="L22" s="48" t="s">
        <v>16</v>
      </c>
      <c r="M22" s="49" t="e">
        <f>H22*J22*K22</f>
        <v>#VALUE!</v>
      </c>
    </row>
    <row r="23" spans="1:13">
      <c r="A23" s="93" t="s">
        <v>17</v>
      </c>
      <c r="B23" s="94"/>
      <c r="C23" s="99"/>
      <c r="D23" s="99"/>
      <c r="E23" s="99"/>
      <c r="F23" s="100"/>
      <c r="G23" s="118" t="s">
        <v>18</v>
      </c>
      <c r="H23" s="90"/>
      <c r="I23" s="121"/>
      <c r="J23" s="121"/>
      <c r="K23" s="121"/>
      <c r="L23" s="121"/>
      <c r="M23" s="122"/>
    </row>
    <row r="24" spans="1:13">
      <c r="A24" s="95"/>
      <c r="B24" s="96"/>
      <c r="C24" s="101"/>
      <c r="D24" s="101"/>
      <c r="E24" s="101"/>
      <c r="F24" s="102"/>
      <c r="G24" s="119"/>
      <c r="H24" s="90"/>
      <c r="I24" s="121"/>
      <c r="J24" s="121"/>
      <c r="K24" s="121"/>
      <c r="L24" s="121"/>
      <c r="M24" s="122"/>
    </row>
    <row r="25" spans="1:13">
      <c r="A25" s="95"/>
      <c r="B25" s="96"/>
      <c r="C25" s="101"/>
      <c r="D25" s="101"/>
      <c r="E25" s="101"/>
      <c r="F25" s="102"/>
      <c r="G25" s="119"/>
      <c r="H25" s="90"/>
      <c r="I25" s="121"/>
      <c r="J25" s="121"/>
      <c r="K25" s="121"/>
      <c r="L25" s="121"/>
      <c r="M25" s="122"/>
    </row>
    <row r="26" spans="1:13" ht="15.75" thickBot="1">
      <c r="A26" s="95"/>
      <c r="B26" s="96"/>
      <c r="C26" s="101"/>
      <c r="D26" s="101"/>
      <c r="E26" s="101"/>
      <c r="F26" s="102"/>
      <c r="G26" s="119"/>
      <c r="H26" s="90"/>
      <c r="I26" s="121"/>
      <c r="J26" s="121"/>
      <c r="K26" s="121"/>
      <c r="L26" s="121"/>
      <c r="M26" s="122"/>
    </row>
    <row r="27" spans="1:13" ht="15.75" thickBot="1">
      <c r="A27" s="97"/>
      <c r="B27" s="98"/>
      <c r="C27" s="103"/>
      <c r="D27" s="103"/>
      <c r="E27" s="103"/>
      <c r="F27" s="104"/>
      <c r="G27" s="120"/>
      <c r="H27" s="46" t="str">
        <f>IF(C23&lt;&gt;"",C23,"")</f>
        <v/>
      </c>
      <c r="I27" s="10" t="s">
        <v>15</v>
      </c>
      <c r="J27" s="47">
        <v>50</v>
      </c>
      <c r="K27" s="54">
        <f>K22</f>
        <v>25.24</v>
      </c>
      <c r="L27" s="63" t="s">
        <v>16</v>
      </c>
      <c r="M27" s="49" t="e">
        <f>H27*J27*K27</f>
        <v>#VALUE!</v>
      </c>
    </row>
    <row r="28" spans="1:13" ht="15.75" thickBot="1">
      <c r="A28" s="83" t="s">
        <v>19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4"/>
      <c r="M28" s="51" t="e">
        <f>M22+M27</f>
        <v>#VALUE!</v>
      </c>
    </row>
    <row r="29" spans="1:13" ht="15.75" thickBot="1">
      <c r="A29" s="86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</row>
    <row r="30" spans="1:13" ht="38.25">
      <c r="A30" s="110" t="s">
        <v>20</v>
      </c>
      <c r="B30" s="111"/>
      <c r="C30" s="111"/>
      <c r="D30" s="112"/>
      <c r="E30" s="113"/>
      <c r="F30" s="113"/>
      <c r="G30" s="114"/>
      <c r="H30" s="42" t="s">
        <v>9</v>
      </c>
      <c r="I30" s="43"/>
      <c r="J30" s="43" t="s">
        <v>10</v>
      </c>
      <c r="K30" s="43" t="s">
        <v>11</v>
      </c>
      <c r="L30" s="44"/>
      <c r="M30" s="45" t="s">
        <v>12</v>
      </c>
    </row>
    <row r="31" spans="1:13">
      <c r="A31" s="93" t="s">
        <v>13</v>
      </c>
      <c r="B31" s="94"/>
      <c r="C31" s="99"/>
      <c r="D31" s="99"/>
      <c r="E31" s="99"/>
      <c r="F31" s="100"/>
      <c r="G31" s="105" t="s">
        <v>14</v>
      </c>
      <c r="H31" s="90"/>
      <c r="I31" s="91"/>
      <c r="J31" s="91"/>
      <c r="K31" s="91"/>
      <c r="L31" s="91"/>
      <c r="M31" s="92"/>
    </row>
    <row r="32" spans="1:13">
      <c r="A32" s="95"/>
      <c r="B32" s="96"/>
      <c r="C32" s="101"/>
      <c r="D32" s="101"/>
      <c r="E32" s="101"/>
      <c r="F32" s="102"/>
      <c r="G32" s="105"/>
      <c r="H32" s="90"/>
      <c r="I32" s="91"/>
      <c r="J32" s="91"/>
      <c r="K32" s="91"/>
      <c r="L32" s="91"/>
      <c r="M32" s="92"/>
    </row>
    <row r="33" spans="1:13">
      <c r="A33" s="95"/>
      <c r="B33" s="96"/>
      <c r="C33" s="101"/>
      <c r="D33" s="101"/>
      <c r="E33" s="101"/>
      <c r="F33" s="102"/>
      <c r="G33" s="105"/>
      <c r="H33" s="90"/>
      <c r="I33" s="91"/>
      <c r="J33" s="91"/>
      <c r="K33" s="91"/>
      <c r="L33" s="91"/>
      <c r="M33" s="92"/>
    </row>
    <row r="34" spans="1:13" ht="15.75" thickBot="1">
      <c r="A34" s="95"/>
      <c r="B34" s="96"/>
      <c r="C34" s="101"/>
      <c r="D34" s="101"/>
      <c r="E34" s="101"/>
      <c r="F34" s="102"/>
      <c r="G34" s="105"/>
      <c r="H34" s="90"/>
      <c r="I34" s="91"/>
      <c r="J34" s="91"/>
      <c r="K34" s="91"/>
      <c r="L34" s="91"/>
      <c r="M34" s="92"/>
    </row>
    <row r="35" spans="1:13" ht="15.75" thickBot="1">
      <c r="A35" s="97"/>
      <c r="B35" s="98"/>
      <c r="C35" s="103"/>
      <c r="D35" s="103"/>
      <c r="E35" s="103"/>
      <c r="F35" s="104"/>
      <c r="G35" s="105"/>
      <c r="H35" s="46" t="str">
        <f>IF(C31&lt;&gt;"",C31,"")</f>
        <v/>
      </c>
      <c r="I35" s="10" t="s">
        <v>15</v>
      </c>
      <c r="J35" s="38">
        <v>100</v>
      </c>
      <c r="K35" s="54">
        <f>INDEX(Ausiliare!F2:F26, MATCH(D15, Ausiliare!A2:A25, 0))</f>
        <v>34.409999999999997</v>
      </c>
      <c r="L35" s="48" t="s">
        <v>16</v>
      </c>
      <c r="M35" s="49" t="e">
        <f>H35*J35*K35</f>
        <v>#VALUE!</v>
      </c>
    </row>
    <row r="36" spans="1:13">
      <c r="A36" s="93" t="s">
        <v>17</v>
      </c>
      <c r="B36" s="94"/>
      <c r="C36" s="99"/>
      <c r="D36" s="99"/>
      <c r="E36" s="99"/>
      <c r="F36" s="100"/>
      <c r="G36" s="105" t="s">
        <v>18</v>
      </c>
      <c r="H36" s="90"/>
      <c r="I36" s="91"/>
      <c r="J36" s="91"/>
      <c r="K36" s="91"/>
      <c r="L36" s="91"/>
      <c r="M36" s="92"/>
    </row>
    <row r="37" spans="1:13">
      <c r="A37" s="95"/>
      <c r="B37" s="96"/>
      <c r="C37" s="101"/>
      <c r="D37" s="101"/>
      <c r="E37" s="101"/>
      <c r="F37" s="102"/>
      <c r="G37" s="105"/>
      <c r="H37" s="90"/>
      <c r="I37" s="91"/>
      <c r="J37" s="91"/>
      <c r="K37" s="91"/>
      <c r="L37" s="91"/>
      <c r="M37" s="92"/>
    </row>
    <row r="38" spans="1:13">
      <c r="A38" s="95"/>
      <c r="B38" s="96"/>
      <c r="C38" s="101"/>
      <c r="D38" s="101"/>
      <c r="E38" s="101"/>
      <c r="F38" s="102"/>
      <c r="G38" s="105"/>
      <c r="H38" s="90"/>
      <c r="I38" s="91"/>
      <c r="J38" s="91"/>
      <c r="K38" s="91"/>
      <c r="L38" s="91"/>
      <c r="M38" s="92"/>
    </row>
    <row r="39" spans="1:13" ht="15.75" thickBot="1">
      <c r="A39" s="95"/>
      <c r="B39" s="96"/>
      <c r="C39" s="101"/>
      <c r="D39" s="101"/>
      <c r="E39" s="101"/>
      <c r="F39" s="102"/>
      <c r="G39" s="105"/>
      <c r="H39" s="90"/>
      <c r="I39" s="91"/>
      <c r="J39" s="91"/>
      <c r="K39" s="91"/>
      <c r="L39" s="91"/>
      <c r="M39" s="92"/>
    </row>
    <row r="40" spans="1:13" ht="15.75" thickBot="1">
      <c r="A40" s="97"/>
      <c r="B40" s="98"/>
      <c r="C40" s="103"/>
      <c r="D40" s="103"/>
      <c r="E40" s="103"/>
      <c r="F40" s="104"/>
      <c r="G40" s="105"/>
      <c r="H40" s="46" t="str">
        <f>IF(C36&lt;&gt;"",C36,"")</f>
        <v/>
      </c>
      <c r="I40" s="10" t="s">
        <v>15</v>
      </c>
      <c r="J40" s="47">
        <v>50</v>
      </c>
      <c r="K40" s="54">
        <f>K35</f>
        <v>34.409999999999997</v>
      </c>
      <c r="L40" s="63" t="s">
        <v>16</v>
      </c>
      <c r="M40" s="49" t="e">
        <f>H40*J40*K40</f>
        <v>#VALUE!</v>
      </c>
    </row>
    <row r="41" spans="1:13">
      <c r="A41" s="115" t="s">
        <v>19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7"/>
      <c r="M41" s="37" t="e">
        <f>M35+M40</f>
        <v>#VALUE!</v>
      </c>
    </row>
    <row r="42" spans="1:13">
      <c r="A42" s="3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5"/>
      <c r="M42" s="36"/>
    </row>
    <row r="43" spans="1:13" ht="16.5" thickBot="1">
      <c r="A43" s="106" t="s">
        <v>21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8"/>
      <c r="M43" s="40" t="e">
        <f>M28+M41</f>
        <v>#VALUE!</v>
      </c>
    </row>
    <row r="44" spans="1:13" ht="15.75" thickBot="1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3" ht="38.25">
      <c r="A45" s="60" t="s">
        <v>22</v>
      </c>
      <c r="B45" s="61"/>
      <c r="C45" s="61"/>
      <c r="D45" s="67"/>
      <c r="E45" s="67"/>
      <c r="F45" s="68"/>
      <c r="G45" s="50"/>
      <c r="H45" s="42" t="s">
        <v>9</v>
      </c>
      <c r="I45" s="43"/>
      <c r="J45" s="43" t="s">
        <v>10</v>
      </c>
      <c r="K45" s="43" t="s">
        <v>11</v>
      </c>
      <c r="L45" s="44"/>
      <c r="M45" s="45" t="s">
        <v>12</v>
      </c>
    </row>
    <row r="46" spans="1:13">
      <c r="A46" s="93" t="s">
        <v>13</v>
      </c>
      <c r="B46" s="94"/>
      <c r="C46" s="99"/>
      <c r="D46" s="99"/>
      <c r="E46" s="99"/>
      <c r="F46" s="100"/>
      <c r="G46" s="105" t="s">
        <v>14</v>
      </c>
      <c r="H46" s="90"/>
      <c r="I46" s="91"/>
      <c r="J46" s="91"/>
      <c r="K46" s="91"/>
      <c r="L46" s="91"/>
      <c r="M46" s="92"/>
    </row>
    <row r="47" spans="1:13">
      <c r="A47" s="95"/>
      <c r="B47" s="96"/>
      <c r="C47" s="101"/>
      <c r="D47" s="101"/>
      <c r="E47" s="101"/>
      <c r="F47" s="102"/>
      <c r="G47" s="105"/>
      <c r="H47" s="90"/>
      <c r="I47" s="91"/>
      <c r="J47" s="91"/>
      <c r="K47" s="91"/>
      <c r="L47" s="91"/>
      <c r="M47" s="92"/>
    </row>
    <row r="48" spans="1:13">
      <c r="A48" s="95"/>
      <c r="B48" s="96"/>
      <c r="C48" s="101"/>
      <c r="D48" s="101"/>
      <c r="E48" s="101"/>
      <c r="F48" s="102"/>
      <c r="G48" s="105"/>
      <c r="H48" s="90"/>
      <c r="I48" s="91"/>
      <c r="J48" s="91"/>
      <c r="K48" s="91"/>
      <c r="L48" s="91"/>
      <c r="M48" s="92"/>
    </row>
    <row r="49" spans="1:13" ht="15.75" thickBot="1">
      <c r="A49" s="95"/>
      <c r="B49" s="96"/>
      <c r="C49" s="101"/>
      <c r="D49" s="101"/>
      <c r="E49" s="101"/>
      <c r="F49" s="102"/>
      <c r="G49" s="105"/>
      <c r="H49" s="90"/>
      <c r="I49" s="91"/>
      <c r="J49" s="91"/>
      <c r="K49" s="91"/>
      <c r="L49" s="91"/>
      <c r="M49" s="92"/>
    </row>
    <row r="50" spans="1:13" ht="15.75" thickBot="1">
      <c r="A50" s="97"/>
      <c r="B50" s="98"/>
      <c r="C50" s="103"/>
      <c r="D50" s="103"/>
      <c r="E50" s="103"/>
      <c r="F50" s="104"/>
      <c r="G50" s="105"/>
      <c r="H50" s="46" t="str">
        <f>IF(C46&lt;&gt;"",C46,"")</f>
        <v/>
      </c>
      <c r="I50" s="10" t="s">
        <v>15</v>
      </c>
      <c r="J50" s="62">
        <v>5</v>
      </c>
      <c r="K50" s="54"/>
      <c r="L50" s="48" t="s">
        <v>16</v>
      </c>
      <c r="M50" s="49" t="e">
        <f>H50*J50*K50</f>
        <v>#VALUE!</v>
      </c>
    </row>
    <row r="51" spans="1:13">
      <c r="A51" s="93" t="s">
        <v>17</v>
      </c>
      <c r="B51" s="94"/>
      <c r="C51" s="99"/>
      <c r="D51" s="99"/>
      <c r="E51" s="99"/>
      <c r="F51" s="100"/>
      <c r="G51" s="105" t="s">
        <v>23</v>
      </c>
      <c r="H51" s="90"/>
      <c r="I51" s="91"/>
      <c r="J51" s="91"/>
      <c r="K51" s="91"/>
      <c r="L51" s="91"/>
      <c r="M51" s="92"/>
    </row>
    <row r="52" spans="1:13">
      <c r="A52" s="95"/>
      <c r="B52" s="96"/>
      <c r="C52" s="101"/>
      <c r="D52" s="101"/>
      <c r="E52" s="101"/>
      <c r="F52" s="102"/>
      <c r="G52" s="105"/>
      <c r="H52" s="90"/>
      <c r="I52" s="91"/>
      <c r="J52" s="91"/>
      <c r="K52" s="91"/>
      <c r="L52" s="91"/>
      <c r="M52" s="92"/>
    </row>
    <row r="53" spans="1:13">
      <c r="A53" s="95"/>
      <c r="B53" s="96"/>
      <c r="C53" s="101"/>
      <c r="D53" s="101"/>
      <c r="E53" s="101"/>
      <c r="F53" s="102"/>
      <c r="G53" s="105"/>
      <c r="H53" s="90"/>
      <c r="I53" s="91"/>
      <c r="J53" s="91"/>
      <c r="K53" s="91"/>
      <c r="L53" s="91"/>
      <c r="M53" s="92"/>
    </row>
    <row r="54" spans="1:13">
      <c r="A54" s="95"/>
      <c r="B54" s="96"/>
      <c r="C54" s="101"/>
      <c r="D54" s="101"/>
      <c r="E54" s="101"/>
      <c r="F54" s="102"/>
      <c r="G54" s="105"/>
      <c r="H54" s="90"/>
      <c r="I54" s="91"/>
      <c r="J54" s="91"/>
      <c r="K54" s="91"/>
      <c r="L54" s="91"/>
      <c r="M54" s="92"/>
    </row>
    <row r="55" spans="1:13">
      <c r="A55" s="97"/>
      <c r="B55" s="98"/>
      <c r="C55" s="103"/>
      <c r="D55" s="103"/>
      <c r="E55" s="103"/>
      <c r="F55" s="104"/>
      <c r="G55" s="105"/>
      <c r="H55" s="46" t="str">
        <f>IF(C51&lt;&gt;"",C51,"")</f>
        <v/>
      </c>
      <c r="I55" s="10" t="s">
        <v>15</v>
      </c>
      <c r="J55" s="47">
        <v>5</v>
      </c>
      <c r="K55" s="46"/>
      <c r="L55" s="63" t="s">
        <v>16</v>
      </c>
      <c r="M55" s="49" t="e">
        <f>H55*J55*K55</f>
        <v>#VALUE!</v>
      </c>
    </row>
    <row r="56" spans="1:13" ht="15.75" thickBot="1">
      <c r="A56" s="83" t="s">
        <v>19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5"/>
      <c r="M56" s="51" t="e">
        <f>M50+M55</f>
        <v>#VALUE!</v>
      </c>
    </row>
    <row r="57" spans="1:13" ht="15.75" thickBot="1">
      <c r="A57" s="86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</row>
    <row r="58" spans="1:13" ht="18.75" thickBot="1">
      <c r="A58" s="88" t="s">
        <v>24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52" t="s">
        <v>25</v>
      </c>
      <c r="M58" s="53" t="e">
        <f>M28+M41+M56</f>
        <v>#VALUE!</v>
      </c>
    </row>
    <row r="59" spans="1:13" ht="18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8"/>
      <c r="M59" s="59"/>
    </row>
    <row r="60" spans="1:13" ht="18">
      <c r="A60" s="57" t="s">
        <v>26</v>
      </c>
      <c r="B60" s="57"/>
      <c r="C60" s="57"/>
      <c r="D60" s="57"/>
      <c r="E60" s="57"/>
      <c r="F60" s="57"/>
      <c r="G60" s="57"/>
      <c r="H60" s="57"/>
      <c r="I60" s="57"/>
      <c r="J60" s="57"/>
      <c r="K60" s="57" t="s">
        <v>27</v>
      </c>
      <c r="L60" s="58"/>
      <c r="M60" s="59"/>
    </row>
  </sheetData>
  <mergeCells count="67">
    <mergeCell ref="A56:L56"/>
    <mergeCell ref="A57:M57"/>
    <mergeCell ref="A58:K58"/>
    <mergeCell ref="A51:B55"/>
    <mergeCell ref="C51:F55"/>
    <mergeCell ref="G51:G55"/>
    <mergeCell ref="H51:M51"/>
    <mergeCell ref="H52:M52"/>
    <mergeCell ref="H53:M53"/>
    <mergeCell ref="H54:M54"/>
    <mergeCell ref="A41:L41"/>
    <mergeCell ref="A43:L43"/>
    <mergeCell ref="A44:M44"/>
    <mergeCell ref="A46:B50"/>
    <mergeCell ref="C46:F50"/>
    <mergeCell ref="G46:G50"/>
    <mergeCell ref="H46:M46"/>
    <mergeCell ref="H47:M47"/>
    <mergeCell ref="H48:M48"/>
    <mergeCell ref="H49:M49"/>
    <mergeCell ref="A36:B40"/>
    <mergeCell ref="C36:F40"/>
    <mergeCell ref="G36:G40"/>
    <mergeCell ref="H36:M36"/>
    <mergeCell ref="H37:M37"/>
    <mergeCell ref="H38:M38"/>
    <mergeCell ref="H39:M39"/>
    <mergeCell ref="A28:L28"/>
    <mergeCell ref="A29:M29"/>
    <mergeCell ref="A30:G30"/>
    <mergeCell ref="A31:B35"/>
    <mergeCell ref="C31:F35"/>
    <mergeCell ref="G31:G35"/>
    <mergeCell ref="H31:M31"/>
    <mergeCell ref="H32:M32"/>
    <mergeCell ref="H33:M33"/>
    <mergeCell ref="H34:M34"/>
    <mergeCell ref="A23:B27"/>
    <mergeCell ref="C23:F27"/>
    <mergeCell ref="G23:G27"/>
    <mergeCell ref="H23:M23"/>
    <mergeCell ref="H24:M24"/>
    <mergeCell ref="H25:M25"/>
    <mergeCell ref="H26:M26"/>
    <mergeCell ref="A14:M14"/>
    <mergeCell ref="D15:M15"/>
    <mergeCell ref="A16:B16"/>
    <mergeCell ref="A17:G17"/>
    <mergeCell ref="A18:B22"/>
    <mergeCell ref="C18:F22"/>
    <mergeCell ref="G18:G22"/>
    <mergeCell ref="H18:M18"/>
    <mergeCell ref="H19:M19"/>
    <mergeCell ref="H20:M20"/>
    <mergeCell ref="H21:M21"/>
    <mergeCell ref="A10:M10"/>
    <mergeCell ref="A11:B11"/>
    <mergeCell ref="E11:M11"/>
    <mergeCell ref="A12:M12"/>
    <mergeCell ref="A13:B13"/>
    <mergeCell ref="D13:M13"/>
    <mergeCell ref="A1:M3"/>
    <mergeCell ref="A4:M4"/>
    <mergeCell ref="A5:M5"/>
    <mergeCell ref="A7:M7"/>
    <mergeCell ref="A9:B9"/>
    <mergeCell ref="D9:M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Ausiliare!$A$2:$A$23</xm:f>
          </x14:formula1>
          <xm:sqref>D15:M15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Ausiliare</vt:lpstr>
      <vt:lpstr>N.C.</vt:lpstr>
      <vt:lpstr>R.R.</vt:lpstr>
      <vt:lpstr>D.R.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2025-06-17T08:01:33Z</dcterms:created>
  <dcterms:modified xsi:type="dcterms:W3CDTF">2025-06-20T11:08:39Z</dcterms:modified>
</cp:coreProperties>
</file>